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conta\Documents\Strongman\805 Strongman\"/>
    </mc:Choice>
  </mc:AlternateContent>
  <xr:revisionPtr revIDLastSave="0" documentId="13_ncr:1_{CB4D6545-680E-4624-B831-D8EED2B42D1F}" xr6:coauthVersionLast="40" xr6:coauthVersionMax="40" xr10:uidLastSave="{00000000-0000-0000-0000-000000000000}"/>
  <bookViews>
    <workbookView xWindow="288" yWindow="72" windowWidth="11460" windowHeight="6096" firstSheet="5" activeTab="6"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10 athletes" sheetId="9" r:id="rId7"/>
    <sheet name="Score Tally 2 rounds" sheetId="15" r:id="rId8"/>
    <sheet name="Rounds" sheetId="10" state="hidden" r:id="rId9"/>
    <sheet name="Score Sheet" sheetId="12" state="hidden" r:id="rId10"/>
    <sheet name="Score Sheet (2)" sheetId="13" state="hidden" r:id="rId11"/>
    <sheet name="SCORE" sheetId="14" state="hidden" r:id="rId12"/>
  </sheets>
  <definedNames>
    <definedName name="_xlnm.Print_Area" localSheetId="5">'Competitor Roster'!$A$1:$D$12</definedName>
    <definedName name="_xlnm.Print_Area" localSheetId="2">'Heavy Weight Men'!$A$1:$L$34</definedName>
    <definedName name="_xlnm.Print_Area" localSheetId="6">'Rounds of 10 athletes'!$A$2:$F$26</definedName>
    <definedName name="_xlnm.Print_Area" localSheetId="11">SCORE!$A$1:$C$5</definedName>
    <definedName name="_xlnm.Print_Area" localSheetId="9">'Score Sheet'!$A$1:$C$9</definedName>
    <definedName name="_xlnm.Print_Area" localSheetId="10">'Score Sheet (2)'!$A$1:$C$9</definedName>
    <definedName name="_xlnm.Print_Area" localSheetId="7">'Score Tally 2 rounds'!$A$1:$I$25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5" l="1"/>
  <c r="C2" i="15"/>
  <c r="C1" i="9"/>
  <c r="C2" i="9"/>
  <c r="C33" i="9" l="1"/>
  <c r="D33" i="9" s="1"/>
  <c r="C32" i="9"/>
  <c r="D32" i="9" s="1"/>
  <c r="C31" i="9"/>
  <c r="D31" i="9" s="1"/>
  <c r="C30" i="9"/>
  <c r="D30" i="9" s="1"/>
  <c r="C29" i="9"/>
  <c r="D29" i="9" s="1"/>
  <c r="C28" i="9"/>
  <c r="D28" i="9" s="1"/>
  <c r="A1" i="15"/>
  <c r="E1" i="15"/>
  <c r="A2" i="15"/>
  <c r="B2" i="15"/>
  <c r="E2" i="15"/>
  <c r="F2" i="15"/>
  <c r="A3" i="15"/>
  <c r="B3" i="15"/>
  <c r="C3" i="15"/>
  <c r="E3" i="15"/>
  <c r="F3" i="15"/>
  <c r="A4" i="15"/>
  <c r="B4" i="15"/>
  <c r="E4" i="15"/>
  <c r="F4" i="15"/>
  <c r="A7" i="15"/>
  <c r="B7" i="15"/>
  <c r="E7" i="15"/>
  <c r="F7" i="15"/>
  <c r="A8" i="15"/>
  <c r="B8" i="15"/>
  <c r="E8" i="15"/>
  <c r="F8" i="15"/>
  <c r="A11" i="15"/>
  <c r="B11" i="15"/>
  <c r="E11" i="15"/>
  <c r="F11" i="15"/>
  <c r="A12" i="15"/>
  <c r="B12" i="15"/>
  <c r="E12" i="15"/>
  <c r="F12" i="15"/>
  <c r="A15" i="15"/>
  <c r="B15" i="15"/>
  <c r="E15" i="15"/>
  <c r="F15" i="15"/>
  <c r="A16" i="15"/>
  <c r="B16" i="15"/>
  <c r="E16" i="15"/>
  <c r="F16" i="15"/>
  <c r="A19" i="15"/>
  <c r="B19" i="15"/>
  <c r="E19" i="15"/>
  <c r="F19" i="15"/>
  <c r="A20" i="15"/>
  <c r="B20" i="15"/>
  <c r="E20" i="15"/>
  <c r="F20" i="15"/>
  <c r="A23" i="15"/>
  <c r="B23" i="15"/>
  <c r="E23" i="15"/>
  <c r="F23" i="15"/>
  <c r="A6" i="15"/>
  <c r="B6" i="15"/>
  <c r="E6" i="15"/>
  <c r="F6" i="15"/>
  <c r="G7" i="15" s="1"/>
  <c r="A9" i="15"/>
  <c r="B9" i="15"/>
  <c r="E9" i="15"/>
  <c r="F9" i="15"/>
  <c r="A10" i="15"/>
  <c r="B10" i="15"/>
  <c r="E10" i="15"/>
  <c r="F10" i="15"/>
  <c r="G11" i="15" s="1"/>
  <c r="A13" i="15"/>
  <c r="B13" i="15"/>
  <c r="E13" i="15"/>
  <c r="F13" i="15"/>
  <c r="A14" i="15"/>
  <c r="B14" i="15"/>
  <c r="E14" i="15"/>
  <c r="F14" i="15"/>
  <c r="G15" i="15" s="1"/>
  <c r="A17" i="15"/>
  <c r="B17" i="15"/>
  <c r="E17" i="15"/>
  <c r="F17" i="15"/>
  <c r="A18" i="15"/>
  <c r="B18" i="15"/>
  <c r="E18" i="15"/>
  <c r="F18" i="15"/>
  <c r="G19" i="15" s="1"/>
  <c r="A21" i="15"/>
  <c r="B21" i="15"/>
  <c r="E21" i="15"/>
  <c r="F21" i="15"/>
  <c r="A22" i="15"/>
  <c r="B22" i="15"/>
  <c r="E22" i="15"/>
  <c r="F22" i="15"/>
  <c r="G23" i="15" s="1"/>
  <c r="A5" i="15"/>
  <c r="B5" i="15"/>
  <c r="E5" i="15"/>
  <c r="F5" i="15"/>
  <c r="G21" i="15" l="1"/>
  <c r="G13" i="15"/>
  <c r="G9" i="15"/>
  <c r="G5" i="15"/>
  <c r="G17" i="15"/>
  <c r="C20" i="9"/>
  <c r="B38" i="14"/>
  <c r="B37" i="14"/>
  <c r="B36" i="14"/>
  <c r="B35" i="14"/>
  <c r="B34" i="14"/>
  <c r="B33" i="14"/>
  <c r="B32" i="14"/>
  <c r="B31" i="14"/>
  <c r="B30" i="14"/>
  <c r="A3" i="14"/>
  <c r="B3" i="14"/>
  <c r="D3" i="14"/>
  <c r="E3" i="14"/>
  <c r="A5" i="14"/>
  <c r="B5" i="14"/>
  <c r="D5" i="14"/>
  <c r="E5" i="14"/>
  <c r="A7" i="14"/>
  <c r="B7" i="14"/>
  <c r="D7" i="14"/>
  <c r="E7" i="14"/>
  <c r="A9" i="14"/>
  <c r="B9" i="14"/>
  <c r="D9" i="14"/>
  <c r="E9" i="14"/>
  <c r="A11" i="14"/>
  <c r="B11" i="14"/>
  <c r="D11" i="14"/>
  <c r="E11" i="14"/>
  <c r="A13" i="14"/>
  <c r="B13" i="14"/>
  <c r="D13" i="14"/>
  <c r="E13" i="14"/>
  <c r="A15" i="14"/>
  <c r="B15" i="14"/>
  <c r="D15" i="14"/>
  <c r="E15" i="14"/>
  <c r="A17" i="14"/>
  <c r="B17" i="14"/>
  <c r="D17" i="14"/>
  <c r="E17" i="14"/>
  <c r="A19" i="14"/>
  <c r="B19" i="14"/>
  <c r="D19" i="14"/>
  <c r="E19" i="14"/>
  <c r="A21" i="14"/>
  <c r="B21" i="14"/>
  <c r="D21" i="14"/>
  <c r="E21" i="14"/>
  <c r="A23" i="14"/>
  <c r="B23" i="14"/>
  <c r="D23" i="14"/>
  <c r="E23" i="14"/>
  <c r="A25" i="14"/>
  <c r="B25" i="14"/>
  <c r="D25" i="14"/>
  <c r="E25" i="14"/>
  <c r="A6" i="14"/>
  <c r="B6" i="14"/>
  <c r="D6" i="14"/>
  <c r="E6" i="14"/>
  <c r="A8" i="14"/>
  <c r="B8" i="14"/>
  <c r="D8" i="14"/>
  <c r="E8" i="14"/>
  <c r="A10" i="14"/>
  <c r="B10" i="14"/>
  <c r="D10" i="14"/>
  <c r="E10" i="14"/>
  <c r="A12" i="14"/>
  <c r="B12" i="14"/>
  <c r="D12" i="14"/>
  <c r="E12" i="14"/>
  <c r="A14" i="14"/>
  <c r="B14" i="14"/>
  <c r="D14" i="14"/>
  <c r="E14" i="14"/>
  <c r="A16" i="14"/>
  <c r="B16" i="14"/>
  <c r="D16" i="14"/>
  <c r="E16" i="14"/>
  <c r="A18" i="14"/>
  <c r="B18" i="14"/>
  <c r="D18" i="14"/>
  <c r="E18" i="14"/>
  <c r="A20" i="14"/>
  <c r="B20" i="14"/>
  <c r="D20" i="14"/>
  <c r="E20" i="14"/>
  <c r="A22" i="14"/>
  <c r="B22" i="14"/>
  <c r="D22" i="14"/>
  <c r="E22" i="14"/>
  <c r="A24" i="14"/>
  <c r="B24" i="14"/>
  <c r="D24" i="14"/>
  <c r="E24" i="14"/>
  <c r="A26" i="14"/>
  <c r="B26" i="14"/>
  <c r="D26" i="14"/>
  <c r="E26" i="14"/>
  <c r="A4" i="14"/>
  <c r="B4" i="14"/>
  <c r="D4" i="14"/>
  <c r="E4" i="14"/>
  <c r="A27" i="14"/>
  <c r="B27" i="14"/>
  <c r="C27" i="14"/>
  <c r="D27" i="14"/>
  <c r="E27" i="14"/>
  <c r="A28" i="14"/>
  <c r="B28" i="14"/>
  <c r="C28" i="14"/>
  <c r="D28" i="14"/>
  <c r="E28" i="14"/>
  <c r="A29" i="14"/>
  <c r="B29" i="14"/>
  <c r="C29" i="14"/>
  <c r="D29" i="14"/>
  <c r="E29" i="14"/>
  <c r="A30" i="14"/>
  <c r="C30" i="14"/>
  <c r="D30" i="14"/>
  <c r="E30" i="14"/>
  <c r="A31" i="14"/>
  <c r="C31" i="14"/>
  <c r="D31" i="14"/>
  <c r="E31" i="14"/>
  <c r="A32" i="14"/>
  <c r="C32" i="14"/>
  <c r="D32" i="14"/>
  <c r="E32" i="14"/>
  <c r="A33" i="14"/>
  <c r="C33" i="14"/>
  <c r="D33" i="14"/>
  <c r="E33" i="14"/>
  <c r="A34" i="14"/>
  <c r="C34" i="14"/>
  <c r="D34" i="14"/>
  <c r="E34" i="14"/>
  <c r="A35" i="14"/>
  <c r="C35" i="14"/>
  <c r="D35" i="14"/>
  <c r="E35" i="14"/>
  <c r="A36" i="14"/>
  <c r="C36" i="14"/>
  <c r="D36" i="14"/>
  <c r="E36" i="14"/>
  <c r="A37" i="14"/>
  <c r="C37" i="14"/>
  <c r="D37" i="14"/>
  <c r="E37" i="14"/>
  <c r="A38" i="14"/>
  <c r="C38" i="14"/>
  <c r="D38" i="14"/>
  <c r="E38" i="14"/>
  <c r="D20" i="9" l="1"/>
  <c r="D13" i="15" s="1"/>
  <c r="C13" i="15"/>
  <c r="C4" i="14"/>
  <c r="C26" i="14"/>
  <c r="C26" i="9"/>
  <c r="C5" i="15" s="1"/>
  <c r="C25" i="9"/>
  <c r="C22" i="15" s="1"/>
  <c r="C24" i="9"/>
  <c r="C21" i="15" s="1"/>
  <c r="C23" i="9"/>
  <c r="C18" i="15" s="1"/>
  <c r="C22" i="9"/>
  <c r="C17" i="15" s="1"/>
  <c r="C22" i="14" l="1"/>
  <c r="D25" i="9"/>
  <c r="D22" i="15" s="1"/>
  <c r="C24" i="14"/>
  <c r="D26" i="9"/>
  <c r="D5" i="15" s="1"/>
  <c r="C18" i="14"/>
  <c r="D23" i="9"/>
  <c r="D18" i="15" s="1"/>
  <c r="C16" i="14"/>
  <c r="D22" i="9"/>
  <c r="D17" i="15" s="1"/>
  <c r="C20" i="14"/>
  <c r="D24" i="9"/>
  <c r="D21" i="15" s="1"/>
  <c r="F36" i="14"/>
  <c r="F35" i="14"/>
  <c r="F33" i="14" l="1"/>
  <c r="F30" i="14"/>
  <c r="F28" i="14"/>
  <c r="F32" i="14"/>
  <c r="A2" i="14" l="1"/>
  <c r="B2" i="14"/>
  <c r="C2" i="14"/>
  <c r="D2" i="14"/>
  <c r="E2" i="14"/>
  <c r="F3" i="14" s="1"/>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12" i="14"/>
  <c r="C18" i="9"/>
  <c r="C9" i="15" s="1"/>
  <c r="C25" i="14"/>
  <c r="C15" i="9"/>
  <c r="C23" i="15" s="1"/>
  <c r="C13" i="9"/>
  <c r="C19" i="15" s="1"/>
  <c r="C11" i="9"/>
  <c r="C15" i="15" s="1"/>
  <c r="C9" i="9"/>
  <c r="C11" i="15" s="1"/>
  <c r="C7" i="9"/>
  <c r="C7" i="15" s="1"/>
  <c r="C21" i="9"/>
  <c r="C14" i="15" s="1"/>
  <c r="C19" i="9"/>
  <c r="C10" i="15" s="1"/>
  <c r="C17" i="9"/>
  <c r="C6" i="15" s="1"/>
  <c r="C23" i="14"/>
  <c r="C14" i="9"/>
  <c r="C20" i="15" s="1"/>
  <c r="C12" i="9"/>
  <c r="C16" i="15" s="1"/>
  <c r="C10" i="9"/>
  <c r="C12" i="15" s="1"/>
  <c r="C8" i="9"/>
  <c r="C8" i="15" s="1"/>
  <c r="C6" i="9"/>
  <c r="C4" i="15" s="1"/>
  <c r="E18" i="7"/>
  <c r="B7" i="7"/>
  <c r="E7" i="7" s="1"/>
  <c r="H30" i="1"/>
  <c r="H14" i="1"/>
  <c r="H24" i="1"/>
  <c r="H8" i="1"/>
  <c r="E21" i="1"/>
  <c r="E9" i="1"/>
  <c r="C11" i="14" l="1"/>
  <c r="D10" i="9"/>
  <c r="D12" i="15" s="1"/>
  <c r="C6" i="14"/>
  <c r="D17" i="9"/>
  <c r="D6" i="15" s="1"/>
  <c r="C9" i="14"/>
  <c r="D9" i="9"/>
  <c r="D11" i="15" s="1"/>
  <c r="C15" i="14"/>
  <c r="D12" i="9"/>
  <c r="D16" i="15" s="1"/>
  <c r="C10" i="14"/>
  <c r="D19" i="9"/>
  <c r="D10" i="15" s="1"/>
  <c r="C13" i="14"/>
  <c r="D11" i="9"/>
  <c r="D15" i="15" s="1"/>
  <c r="C8" i="14"/>
  <c r="D18" i="9"/>
  <c r="C19" i="14"/>
  <c r="D14" i="9"/>
  <c r="D20" i="15" s="1"/>
  <c r="C14" i="14"/>
  <c r="D21" i="9"/>
  <c r="D14" i="15" s="1"/>
  <c r="C17" i="14"/>
  <c r="D13" i="9"/>
  <c r="D19" i="15" s="1"/>
  <c r="C7" i="14"/>
  <c r="C21" i="14"/>
  <c r="D15" i="9"/>
  <c r="D23" i="15" s="1"/>
  <c r="C3" i="14"/>
  <c r="D6" i="9"/>
  <c r="D4" i="15" s="1"/>
  <c r="C5" i="14"/>
  <c r="D7" i="9"/>
  <c r="D7" i="15" s="1"/>
  <c r="C3" i="12"/>
</calcChain>
</file>

<file path=xl/sharedStrings.xml><?xml version="1.0" encoding="utf-8"?>
<sst xmlns="http://schemas.openxmlformats.org/spreadsheetml/2006/main" count="448" uniqueCount="132">
  <si>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</si>
  <si>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</si>
  <si>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</si>
  <si>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</si>
  <si>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</si>
  <si>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</si>
  <si>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</si>
  <si>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</si>
  <si>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</si>
  <si>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</si>
  <si>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</si>
  <si>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</si>
  <si>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</si>
  <si>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</si>
  <si>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</si>
  <si>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</si>
  <si>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</si>
  <si>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</si>
  <si>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</si>
  <si>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</si>
  <si>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</si>
  <si>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</si>
  <si>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</si>
  <si>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</si>
  <si>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</si>
  <si>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</si>
  <si>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</si>
  <si>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</si>
  <si>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</si>
  <si>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</si>
  <si>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</si>
  <si>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</si>
  <si>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</si>
  <si>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</si>
  <si>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</si>
  <si>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</si>
  <si>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</si>
  <si>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</si>
  <si>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</si>
  <si>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</si>
  <si>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</si>
  <si>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</si>
  <si>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</si>
  <si>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</si>
  <si>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</si>
  <si>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</si>
  <si>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</si>
  <si>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</si>
  <si>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</si>
  <si>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</si>
  <si>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</si>
  <si>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</si>
  <si>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</si>
  <si>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</si>
  <si>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</si>
  <si>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</si>
  <si>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</si>
  <si>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</si>
  <si>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</si>
  <si>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</si>
  <si>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</si>
  <si>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</si>
  <si>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</si>
  <si>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</si>
  <si>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</si>
  <si>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</si>
  <si>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</si>
  <si>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</si>
  <si>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</si>
  <si>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</si>
  <si>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</si>
  <si>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</si>
  <si>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</si>
  <si>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</si>
  <si>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</si>
  <si>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</si>
  <si>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</si>
  <si>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</si>
  <si>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</si>
  <si>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</si>
  <si>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</si>
  <si>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</si>
  <si>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</si>
  <si>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</si>
  <si>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</si>
  <si>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</si>
  <si>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</si>
  <si>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</si>
  <si>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</si>
  <si>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t>
  </si>
  <si>
    <t>ROUND TWO</t>
  </si>
  <si>
    <t>ROUND ONE</t>
  </si>
  <si>
    <t>2-0;2-1;1-2;0-2</t>
  </si>
  <si>
    <t>3;2;1;0</t>
  </si>
  <si>
    <t>FINALs</t>
  </si>
  <si>
    <t>10 Athletes</t>
  </si>
  <si>
    <t>Lightweight MEN and Masters</t>
  </si>
  <si>
    <t>Scott</t>
  </si>
  <si>
    <t>Birtalan</t>
  </si>
  <si>
    <t>Joseph</t>
  </si>
  <si>
    <t>Donahue</t>
  </si>
  <si>
    <t>Andres</t>
  </si>
  <si>
    <t>William</t>
  </si>
  <si>
    <t>Guilliani</t>
  </si>
  <si>
    <t>Gerald</t>
  </si>
  <si>
    <t>Ramones</t>
  </si>
  <si>
    <t>Albert</t>
  </si>
  <si>
    <t>Galicia</t>
  </si>
  <si>
    <t xml:space="preserve">Grant </t>
  </si>
  <si>
    <t>Pennington</t>
  </si>
  <si>
    <t>Matias</t>
  </si>
  <si>
    <t>Barang</t>
  </si>
  <si>
    <t>Cory</t>
  </si>
  <si>
    <t>Eddy</t>
  </si>
  <si>
    <t xml:space="preserve">Cody </t>
  </si>
  <si>
    <t>Hoffman</t>
  </si>
  <si>
    <t>1</t>
  </si>
  <si>
    <t>2</t>
  </si>
  <si>
    <t>0</t>
  </si>
  <si>
    <t>out</t>
  </si>
  <si>
    <t>final</t>
  </si>
  <si>
    <t>3rd</t>
  </si>
  <si>
    <t>4th</t>
  </si>
  <si>
    <t>masters</t>
  </si>
  <si>
    <t>5t</t>
  </si>
  <si>
    <t>5th</t>
  </si>
  <si>
    <t>7th</t>
  </si>
  <si>
    <t>1st</t>
  </si>
  <si>
    <t>2nd</t>
  </si>
  <si>
    <t>805 Strongest MAS Wrestling</t>
  </si>
  <si>
    <t>Carrillo</t>
  </si>
  <si>
    <t>FINALS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</si>
</sst>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b/>
      <sz val="11"/>
      <name val="Calibri"/>
      <family val="2"/>
      <scheme val="minor"/>
    </font>
    <font>
      <b/>
      <sz val="9"/>
      <color theme="1"/>
      <name val="Calibri"/>
      <family val="2"/>
      <scheme val="minor"/>
    </font>
    <font>
      <sz val="12"/>
      <name val="Times New Roman"/>
      <family val="1"/>
    </font>
    <font>
      <sz val="10"/>
      <name val="Arial"/>
      <family val="2"/>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3" fillId="0" borderId="0"/>
  </cellStyleXfs>
  <cellXfs count="184">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30" xfId="0" applyNumberFormat="1" applyFill="1" applyBorder="1" applyAlignment="1">
      <alignment horizontal="center"/>
    </xf>
    <xf numFmtId="0" fontId="0" fillId="0" borderId="0" xfId="0"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horizontal="center"/>
      <protection locked="0"/>
    </xf>
    <xf numFmtId="49" fontId="0" fillId="5" borderId="31" xfId="0" applyNumberFormat="1" applyFill="1" applyBorder="1" applyAlignment="1">
      <alignment horizontal="center"/>
    </xf>
    <xf numFmtId="0" fontId="18" fillId="0" borderId="0"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0" fontId="0" fillId="0" borderId="29" xfId="0" applyFill="1" applyBorder="1"/>
    <xf numFmtId="49" fontId="0" fillId="0" borderId="0" xfId="0" applyNumberFormat="1" applyFill="1" applyAlignment="1">
      <alignment horizontal="center"/>
    </xf>
    <xf numFmtId="0" fontId="9"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0" fillId="5" borderId="30" xfId="0" applyFill="1" applyBorder="1" applyAlignment="1">
      <alignment horizontal="center"/>
    </xf>
    <xf numFmtId="0" fontId="0" fillId="5" borderId="9" xfId="0" applyFill="1" applyBorder="1"/>
    <xf numFmtId="0" fontId="0" fillId="5" borderId="34" xfId="0" applyFill="1" applyBorder="1"/>
    <xf numFmtId="0" fontId="0" fillId="5" borderId="31" xfId="0" applyFill="1" applyBorder="1" applyAlignment="1">
      <alignment horizontal="center"/>
    </xf>
    <xf numFmtId="49" fontId="0" fillId="5" borderId="36" xfId="0" applyNumberFormat="1" applyFill="1" applyBorder="1" applyAlignment="1">
      <alignment horizontal="center"/>
    </xf>
    <xf numFmtId="0" fontId="0" fillId="5" borderId="37" xfId="0" applyFill="1" applyBorder="1"/>
    <xf numFmtId="0" fontId="1" fillId="0" borderId="0" xfId="0" applyFont="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7" borderId="21"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33"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0" fillId="7" borderId="35" xfId="0" applyFill="1" applyBorder="1" applyAlignment="1" applyProtection="1">
      <alignment horizontal="center"/>
      <protection locked="0"/>
    </xf>
    <xf numFmtId="0" fontId="0" fillId="0" borderId="23" xfId="0"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0" borderId="3" xfId="0" applyFont="1" applyBorder="1"/>
    <xf numFmtId="0" fontId="0" fillId="6" borderId="0" xfId="0" applyFill="1"/>
    <xf numFmtId="0" fontId="1" fillId="0" borderId="17"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9" xfId="0" applyFont="1" applyBorder="1" applyAlignment="1">
      <alignment horizontal="center"/>
    </xf>
    <xf numFmtId="0" fontId="1" fillId="0" borderId="18" xfId="0" applyFont="1" applyBorder="1" applyAlignment="1">
      <alignment horizontal="center"/>
    </xf>
    <xf numFmtId="0" fontId="1" fillId="0" borderId="35" xfId="0" applyFont="1" applyBorder="1" applyAlignment="1">
      <alignment horizontal="center"/>
    </xf>
    <xf numFmtId="0" fontId="1" fillId="0" borderId="17" xfId="0" applyFont="1" applyFill="1" applyBorder="1" applyAlignment="1" applyProtection="1">
      <alignment horizontal="center"/>
      <protection locked="0"/>
    </xf>
    <xf numFmtId="0" fontId="1" fillId="5" borderId="38" xfId="0" applyFont="1" applyFill="1" applyBorder="1" applyAlignment="1" applyProtection="1">
      <alignment horizontal="center"/>
      <protection locked="0"/>
    </xf>
    <xf numFmtId="0" fontId="1" fillId="5" borderId="39" xfId="0" applyFont="1" applyFill="1" applyBorder="1" applyAlignment="1" applyProtection="1">
      <alignment horizontal="center"/>
      <protection locked="0"/>
    </xf>
    <xf numFmtId="0" fontId="1" fillId="7" borderId="39" xfId="0" applyFont="1" applyFill="1" applyBorder="1" applyAlignment="1" applyProtection="1">
      <alignment horizontal="center"/>
      <protection locked="0"/>
    </xf>
    <xf numFmtId="0" fontId="1" fillId="7" borderId="38"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16" fillId="0" borderId="1" xfId="0" applyFont="1" applyBorder="1" applyAlignment="1">
      <alignment horizontal="center" wrapText="1"/>
    </xf>
    <xf numFmtId="0" fontId="16" fillId="0" borderId="1" xfId="0" applyFont="1" applyFill="1" applyBorder="1" applyAlignment="1">
      <alignment horizontal="center" wrapText="1"/>
    </xf>
    <xf numFmtId="0" fontId="11" fillId="0" borderId="1" xfId="0" applyFont="1" applyBorder="1" applyAlignment="1">
      <alignment horizontal="center" vertical="top" wrapText="1"/>
    </xf>
    <xf numFmtId="0" fontId="1" fillId="0" borderId="1" xfId="0" applyFont="1" applyBorder="1" applyAlignment="1">
      <alignment horizontal="center" wrapText="1"/>
    </xf>
    <xf numFmtId="0" fontId="16" fillId="4" borderId="18" xfId="0" quotePrefix="1" applyFont="1" applyFill="1" applyBorder="1" applyAlignment="1">
      <alignment horizontal="center"/>
    </xf>
    <xf numFmtId="0" fontId="1" fillId="0" borderId="1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1" fillId="7" borderId="13" xfId="0" applyFont="1" applyFill="1" applyBorder="1" applyAlignment="1" applyProtection="1">
      <alignment horizontal="center"/>
      <protection locked="0"/>
    </xf>
    <xf numFmtId="49" fontId="0" fillId="5" borderId="40" xfId="0" applyNumberFormat="1" applyFill="1" applyBorder="1" applyAlignment="1">
      <alignment horizontal="center"/>
    </xf>
    <xf numFmtId="0" fontId="0" fillId="5" borderId="41" xfId="0" applyFill="1" applyBorder="1"/>
    <xf numFmtId="0" fontId="21" fillId="0" borderId="2" xfId="0" applyFont="1" applyBorder="1"/>
    <xf numFmtId="0" fontId="1" fillId="0" borderId="23" xfId="0" applyFont="1" applyBorder="1" applyAlignment="1">
      <alignment horizontal="center"/>
    </xf>
    <xf numFmtId="0" fontId="1" fillId="0" borderId="24" xfId="0" applyFont="1" applyBorder="1"/>
    <xf numFmtId="0" fontId="18" fillId="0" borderId="16"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0" fillId="0" borderId="39" xfId="0" applyBorder="1"/>
    <xf numFmtId="0" fontId="1" fillId="0" borderId="42" xfId="0" applyFont="1" applyBorder="1" applyAlignment="1">
      <alignment horizontal="center"/>
    </xf>
    <xf numFmtId="0" fontId="0" fillId="0" borderId="43" xfId="0" applyBorder="1"/>
    <xf numFmtId="0" fontId="1" fillId="0" borderId="44" xfId="0" applyFont="1" applyBorder="1" applyAlignment="1">
      <alignment horizontal="center"/>
    </xf>
    <xf numFmtId="0" fontId="0" fillId="0" borderId="45" xfId="0" applyBorder="1"/>
    <xf numFmtId="49" fontId="0" fillId="5" borderId="1" xfId="0" applyNumberFormat="1" applyFill="1" applyBorder="1" applyAlignment="1">
      <alignment horizontal="center"/>
    </xf>
    <xf numFmtId="0" fontId="0" fillId="5" borderId="1" xfId="0" applyFill="1" applyBorder="1" applyAlignment="1">
      <alignment horizontal="center"/>
    </xf>
    <xf numFmtId="0" fontId="0" fillId="0" borderId="1" xfId="0" applyBorder="1" applyAlignment="1">
      <alignment horizontal="center"/>
    </xf>
    <xf numFmtId="0" fontId="18" fillId="0" borderId="16" xfId="0" applyFont="1" applyBorder="1" applyAlignment="1" applyProtection="1">
      <alignment horizontal="right"/>
      <protection locked="0"/>
    </xf>
    <xf numFmtId="0" fontId="18" fillId="0" borderId="42" xfId="0" applyFont="1" applyBorder="1" applyAlignment="1" applyProtection="1">
      <alignment horizontal="right"/>
      <protection locked="0"/>
    </xf>
    <xf numFmtId="0" fontId="0" fillId="0" borderId="43" xfId="0" applyBorder="1" applyAlignment="1">
      <alignment horizontal="right"/>
    </xf>
    <xf numFmtId="0" fontId="1" fillId="0" borderId="20" xfId="0" applyFont="1" applyBorder="1" applyAlignment="1">
      <alignment horizontal="center"/>
    </xf>
    <xf numFmtId="0" fontId="0" fillId="0" borderId="44" xfId="0" applyBorder="1"/>
    <xf numFmtId="0" fontId="0" fillId="0" borderId="17" xfId="0" applyBorder="1"/>
    <xf numFmtId="0" fontId="1" fillId="0" borderId="45" xfId="0" applyFont="1" applyBorder="1" applyAlignment="1">
      <alignment horizontal="center"/>
    </xf>
    <xf numFmtId="0" fontId="1" fillId="0" borderId="21" xfId="0" applyFont="1" applyBorder="1" applyAlignment="1">
      <alignment horizontal="center"/>
    </xf>
    <xf numFmtId="0" fontId="0" fillId="0" borderId="42" xfId="0" applyBorder="1"/>
    <xf numFmtId="0" fontId="0" fillId="0" borderId="38" xfId="0" applyBorder="1"/>
    <xf numFmtId="0" fontId="1" fillId="0" borderId="43" xfId="0" applyFont="1" applyBorder="1" applyAlignment="1">
      <alignment horizontal="center"/>
    </xf>
    <xf numFmtId="0" fontId="18" fillId="0" borderId="21" xfId="0" applyFont="1" applyBorder="1" applyAlignment="1" applyProtection="1">
      <alignment horizontal="right"/>
      <protection locked="0"/>
    </xf>
    <xf numFmtId="0" fontId="0" fillId="0" borderId="42" xfId="0" applyBorder="1" applyAlignment="1">
      <alignment horizontal="right"/>
    </xf>
    <xf numFmtId="0" fontId="0" fillId="0" borderId="16" xfId="0" applyBorder="1" applyAlignment="1">
      <alignment horizontal="right"/>
    </xf>
    <xf numFmtId="0" fontId="0" fillId="0" borderId="15" xfId="0" applyBorder="1"/>
    <xf numFmtId="0" fontId="3" fillId="0" borderId="16" xfId="0" applyFont="1" applyBorder="1" applyAlignment="1">
      <alignment horizontal="left"/>
    </xf>
    <xf numFmtId="0" fontId="1" fillId="0" borderId="25" xfId="0" applyFont="1" applyBorder="1"/>
    <xf numFmtId="0" fontId="1" fillId="0" borderId="18" xfId="0" applyFont="1" applyBorder="1"/>
    <xf numFmtId="0" fontId="5" fillId="0" borderId="0" xfId="0" applyFont="1" applyBorder="1" applyAlignment="1">
      <alignment horizontal="left"/>
    </xf>
    <xf numFmtId="0" fontId="0" fillId="0" borderId="26" xfId="0" applyBorder="1"/>
    <xf numFmtId="0" fontId="1" fillId="5" borderId="46" xfId="0" applyFont="1" applyFill="1" applyBorder="1"/>
    <xf numFmtId="0" fontId="22" fillId="0" borderId="0" xfId="0" applyFont="1" applyBorder="1" applyAlignment="1">
      <alignment horizontal="center"/>
    </xf>
    <xf numFmtId="0" fontId="0" fillId="5" borderId="29" xfId="0" applyFill="1" applyBorder="1"/>
    <xf numFmtId="0" fontId="1" fillId="5" borderId="30" xfId="0" applyFont="1" applyFill="1" applyBorder="1"/>
    <xf numFmtId="0" fontId="22" fillId="0" borderId="21" xfId="0" applyFont="1" applyBorder="1" applyAlignment="1">
      <alignment horizontal="center"/>
    </xf>
    <xf numFmtId="0" fontId="5" fillId="0" borderId="16" xfId="0" applyFont="1" applyBorder="1" applyAlignment="1">
      <alignment horizontal="left"/>
    </xf>
    <xf numFmtId="0" fontId="1" fillId="0" borderId="21" xfId="0" applyFont="1" applyBorder="1" applyAlignment="1">
      <alignment horizontal="right"/>
    </xf>
    <xf numFmtId="0" fontId="20" fillId="0" borderId="21" xfId="0" applyFont="1" applyBorder="1" applyAlignment="1" applyProtection="1">
      <alignment horizontal="right"/>
      <protection locked="0"/>
    </xf>
    <xf numFmtId="0" fontId="20" fillId="0" borderId="43" xfId="0" applyFont="1" applyBorder="1" applyAlignment="1" applyProtection="1">
      <alignment horizontal="right"/>
      <protection locked="0"/>
    </xf>
    <xf numFmtId="0" fontId="1" fillId="0" borderId="0" xfId="0" applyFont="1" applyBorder="1" applyAlignment="1">
      <alignment horizontal="right"/>
    </xf>
    <xf numFmtId="0" fontId="20" fillId="0" borderId="0" xfId="0" applyFont="1" applyBorder="1" applyAlignment="1" applyProtection="1">
      <alignment horizontal="right"/>
      <protection locked="0"/>
    </xf>
    <xf numFmtId="0" fontId="1" fillId="0" borderId="43" xfId="0" applyFont="1" applyBorder="1" applyAlignment="1">
      <alignment horizontal="right"/>
    </xf>
    <xf numFmtId="0" fontId="5" fillId="0" borderId="16" xfId="0" applyFont="1" applyBorder="1"/>
    <xf numFmtId="0" fontId="5" fillId="0" borderId="0" xfId="0" applyFont="1" applyBorder="1"/>
    <xf numFmtId="0" fontId="0" fillId="4" borderId="0" xfId="0" applyFill="1" applyBorder="1" applyAlignment="1">
      <alignment horizontal="center"/>
    </xf>
    <xf numFmtId="0" fontId="1" fillId="0" borderId="26" xfId="0" applyFont="1" applyBorder="1"/>
    <xf numFmtId="0" fontId="0" fillId="0" borderId="27" xfId="0" applyBorder="1"/>
    <xf numFmtId="0" fontId="3" fillId="0" borderId="16" xfId="0" applyFont="1" applyBorder="1" applyAlignment="1">
      <alignment horizontal="center"/>
    </xf>
    <xf numFmtId="0" fontId="3" fillId="0" borderId="0" xfId="0" applyFont="1" applyBorder="1" applyAlignment="1">
      <alignment horizontal="center"/>
    </xf>
    <xf numFmtId="0" fontId="0" fillId="4" borderId="26" xfId="0" applyFill="1" applyBorder="1" applyAlignment="1">
      <alignment horizontal="center"/>
    </xf>
    <xf numFmtId="0" fontId="18" fillId="0" borderId="23" xfId="0" applyFont="1" applyBorder="1" applyAlignment="1" applyProtection="1">
      <alignment horizontal="center"/>
      <protection locked="0"/>
    </xf>
  </cellXfs>
  <cellStyles count="2">
    <cellStyle name="Normal" xfId="0" builtinId="0"/>
    <cellStyle name="Normal 2" xfId="1" xr:uid="{881336D5-DCCC-47F6-B3EA-5B93A28D80C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7" width="16.109375" customWidth="1"/>
    <col min="8" max="8" width="18.77734375" customWidth="1"/>
    <col min="9" max="9" width="5.7773437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21875" customWidth="1"/>
    <col min="2" max="2" width="39.7773437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Scott</v>
      </c>
      <c r="C3" s="24" t="str">
        <f>VLOOKUP(B3,'Competitor Roster'!B:C,2,FALSE)</f>
        <v>Birtalan</v>
      </c>
      <c r="D3" s="69" t="str">
        <f>VLOOKUP(A3,'Rounds of 10 athletes'!B:F,4,FALSE)</f>
        <v>2</v>
      </c>
      <c r="E3" s="69" t="str">
        <f>VLOOKUP(A3,'Rounds of 10 athletes'!B:F,4,FALSE)</f>
        <v>2</v>
      </c>
      <c r="F3" s="65"/>
      <c r="G3" s="65"/>
    </row>
    <row r="4" spans="1:7" x14ac:dyDescent="0.3">
      <c r="A4">
        <v>2</v>
      </c>
      <c r="B4" s="24" t="str">
        <f>VLOOKUP(A4,'Competitor Roster'!A:B,2,FALSE)</f>
        <v>Joseph</v>
      </c>
      <c r="C4" s="24" t="str">
        <f>VLOOKUP(B4,'Competitor Roster'!B:C,2,FALSE)</f>
        <v>Donahue</v>
      </c>
      <c r="D4" s="69">
        <f>VLOOKUP(A4,'Rounds of 10 athletes'!B:F,4,FALSE)</f>
        <v>0</v>
      </c>
      <c r="E4" s="69">
        <f>VLOOKUP(A4,'Rounds of 10 athletes'!B:F,4,FALSE)</f>
        <v>0</v>
      </c>
      <c r="F4" s="65"/>
      <c r="G4" s="65"/>
    </row>
    <row r="5" spans="1:7" x14ac:dyDescent="0.3">
      <c r="A5">
        <v>3</v>
      </c>
      <c r="B5" s="24" t="str">
        <f>VLOOKUP(A5,'Competitor Roster'!A:B,2,FALSE)</f>
        <v>Andres</v>
      </c>
      <c r="C5" s="24" t="str">
        <f>VLOOKUP(B5,'Competitor Roster'!B:C,2,FALSE)</f>
        <v>Carrillo</v>
      </c>
      <c r="D5" s="69" t="str">
        <f>VLOOKUP(A5,'Rounds of 10 athletes'!B:F,4,FALSE)</f>
        <v>0</v>
      </c>
      <c r="E5" s="69" t="str">
        <f>VLOOKUP(A5,'Rounds of 10 athletes'!B:F,4,FALSE)</f>
        <v>0</v>
      </c>
      <c r="F5" s="65"/>
      <c r="G5" s="65"/>
    </row>
    <row r="6" spans="1:7" x14ac:dyDescent="0.3">
      <c r="A6">
        <v>4</v>
      </c>
      <c r="B6" s="24" t="str">
        <f>VLOOKUP(A6,'Competitor Roster'!A:B,2,FALSE)</f>
        <v>William</v>
      </c>
      <c r="C6" s="24" t="str">
        <f>VLOOKUP(B6,'Competitor Roster'!B:C,2,FALSE)</f>
        <v>Guilliani</v>
      </c>
      <c r="D6" s="69" t="str">
        <f>VLOOKUP(A6,'Rounds of 10 athletes'!B:F,4,FALSE)</f>
        <v>2</v>
      </c>
      <c r="E6" s="69" t="str">
        <f>VLOOKUP(A6,'Rounds of 10 athletes'!B:F,4,FALSE)</f>
        <v>2</v>
      </c>
      <c r="F6" s="65"/>
      <c r="G6" s="65"/>
    </row>
    <row r="7" spans="1:7" x14ac:dyDescent="0.3">
      <c r="A7">
        <v>5</v>
      </c>
      <c r="B7" s="24" t="str">
        <f>VLOOKUP(A7,'Competitor Roster'!A:B,2,FALSE)</f>
        <v>Gerald</v>
      </c>
      <c r="C7" s="24" t="str">
        <f>VLOOKUP(B7,'Competitor Roster'!B:C,2,FALSE)</f>
        <v>Ramones</v>
      </c>
      <c r="D7" s="69" t="str">
        <f>VLOOKUP(A7,'Rounds of 10 athletes'!B:F,4,FALSE)</f>
        <v>1</v>
      </c>
      <c r="E7" s="69" t="str">
        <f>VLOOKUP(A7,'Rounds of 10 athletes'!B:F,4,FALSE)</f>
        <v>1</v>
      </c>
      <c r="F7" s="65"/>
      <c r="G7" s="65"/>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21875" customWidth="1"/>
    <col min="2" max="2" width="12.88671875" customWidth="1"/>
    <col min="4" max="4" width="5.21875" customWidth="1"/>
    <col min="5" max="5" width="12.33203125" bestFit="1" customWidth="1"/>
    <col min="6" max="6" width="7" customWidth="1"/>
    <col min="7" max="7" width="5.21875"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Scott</v>
      </c>
      <c r="C3" s="71" t="str">
        <f>VLOOKUP(B3,'Competitor Roster'!B:C,2,FALSE)</f>
        <v>Birtalan</v>
      </c>
      <c r="D3" s="6">
        <v>2</v>
      </c>
      <c r="E3" s="53" t="str">
        <f>VLOOKUP(D3,'Competitor Roster'!A:B,2,FALSE)</f>
        <v>Joseph</v>
      </c>
      <c r="F3" s="71" t="str">
        <f>VLOOKUP(E3,'Competitor Roster'!B:C,2,FALSE)</f>
        <v>Donahue</v>
      </c>
      <c r="G3" s="6">
        <v>3</v>
      </c>
      <c r="H3" s="53" t="str">
        <f>VLOOKUP(G3,'Competitor Roster'!A:B,2,FALSE)</f>
        <v>Andres</v>
      </c>
      <c r="I3" s="71" t="str">
        <f>VLOOKUP(H3,'Competitor Roster'!B:C,2,FALSE)</f>
        <v>Carrillo</v>
      </c>
      <c r="J3" s="6">
        <v>4</v>
      </c>
      <c r="K3" s="53" t="str">
        <f>VLOOKUP(J3,'Competitor Roster'!A:B,2,FALSE)</f>
        <v>William</v>
      </c>
      <c r="L3" s="71" t="str">
        <f>VLOOKUP(K3,'Competitor Roster'!B:C,2,FALSE)</f>
        <v>Guilliani</v>
      </c>
      <c r="M3" s="6">
        <v>5</v>
      </c>
      <c r="N3" s="53" t="str">
        <f>VLOOKUP(M3,'Competitor Roster'!A:B,2,FALSE)</f>
        <v>Gerald</v>
      </c>
      <c r="O3" s="71" t="str">
        <f>VLOOKUP(N3,'Competitor Roster'!B:C,2,FALSE)</f>
        <v>Ramones</v>
      </c>
    </row>
    <row r="4" spans="1:15" x14ac:dyDescent="0.3">
      <c r="A4">
        <v>1</v>
      </c>
      <c r="B4" s="69" t="str">
        <f>VLOOKUP(A3,'Rounds of 10 athletes'!B:F,4,FALSE)</f>
        <v>2</v>
      </c>
      <c r="D4">
        <v>2</v>
      </c>
      <c r="E4" s="69">
        <f>VLOOKUP(D3,'Rounds of 10 athletes'!B:F,4,FALSE)</f>
        <v>0</v>
      </c>
      <c r="H4" s="69" t="str">
        <f>VLOOKUP(G3,'Rounds of 10 athletes'!$B:$F,4,FALSE)</f>
        <v>0</v>
      </c>
      <c r="K4" s="69" t="str">
        <f>VLOOKUP(J3,'Rounds of 10 athletes'!$B:$F,4,FALSE)</f>
        <v>2</v>
      </c>
      <c r="N4" s="69" t="str">
        <f>VLOOKUP(M3,'Rounds of 10 athletes'!$B:$F,4,FALSE)</f>
        <v>1</v>
      </c>
    </row>
    <row r="5" spans="1:15" x14ac:dyDescent="0.3">
      <c r="A5">
        <v>1</v>
      </c>
      <c r="B5" s="69" t="str">
        <f>VLOOKUP(A4,'Rounds of 10 athletes'!B:F,4,FALSE)</f>
        <v>2</v>
      </c>
      <c r="D5">
        <v>2</v>
      </c>
    </row>
    <row r="6" spans="1:15" x14ac:dyDescent="0.3">
      <c r="A6">
        <v>1</v>
      </c>
      <c r="B6" s="69" t="str">
        <f>VLOOKUP(A5,'Rounds of 10 athletes'!B:F,4,FALSE)</f>
        <v>2</v>
      </c>
      <c r="D6">
        <v>2</v>
      </c>
    </row>
    <row r="7" spans="1:15" x14ac:dyDescent="0.3">
      <c r="A7">
        <v>1</v>
      </c>
      <c r="B7" s="69" t="str">
        <f>VLOOKUP(A6,'Rounds of 10 athletes'!B:F,4,FALSE)</f>
        <v>2</v>
      </c>
      <c r="D7">
        <v>2</v>
      </c>
    </row>
    <row r="8" spans="1:15" x14ac:dyDescent="0.3">
      <c r="A8">
        <v>1</v>
      </c>
      <c r="B8" s="69" t="str">
        <f>VLOOKUP(A7,'Rounds of 10 athletes'!B:F,4,FALSE)</f>
        <v>2</v>
      </c>
      <c r="D8">
        <v>2</v>
      </c>
    </row>
    <row r="9" spans="1:15" x14ac:dyDescent="0.3">
      <c r="A9">
        <v>1</v>
      </c>
      <c r="B9" s="69" t="str">
        <f>VLOOKUP(A8,'Rounds of 10 athletes'!B:F,4,FALSE)</f>
        <v>2</v>
      </c>
      <c r="D9">
        <v>2</v>
      </c>
    </row>
    <row r="10" spans="1:15" x14ac:dyDescent="0.3">
      <c r="A10">
        <v>1</v>
      </c>
      <c r="B10" s="69" t="str">
        <f>VLOOKUP(A9,'Rounds of 10 athletes'!B:F,4,FALSE)</f>
        <v>2</v>
      </c>
      <c r="D10">
        <v>2</v>
      </c>
    </row>
    <row r="11" spans="1:15" x14ac:dyDescent="0.3">
      <c r="A11">
        <v>1</v>
      </c>
      <c r="B11" s="69" t="str">
        <f>VLOOKUP(A10,'Rounds of 10 athletes'!B:F,4,FALSE)</f>
        <v>2</v>
      </c>
      <c r="D11">
        <v>2</v>
      </c>
    </row>
    <row r="12" spans="1:15" x14ac:dyDescent="0.3">
      <c r="A12">
        <v>1</v>
      </c>
      <c r="B12" s="69" t="str">
        <f>VLOOKUP(A11,'Rounds of 10 athletes'!B:F,4,FALSE)</f>
        <v>2</v>
      </c>
      <c r="D12">
        <v>2</v>
      </c>
    </row>
    <row r="13" spans="1:15" x14ac:dyDescent="0.3">
      <c r="A13">
        <v>1</v>
      </c>
      <c r="B13" s="69" t="str">
        <f>VLOOKUP(A12,'Rounds of 10 athletes'!B:F,4,FALSE)</f>
        <v>2</v>
      </c>
      <c r="D13">
        <v>2</v>
      </c>
    </row>
    <row r="14" spans="1:15" x14ac:dyDescent="0.3">
      <c r="A14">
        <v>1</v>
      </c>
      <c r="B14" s="69" t="str">
        <f>VLOOKUP(A13,'Rounds of 10 athletes'!B:F,4,FALSE)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8"/>
  <sheetViews>
    <sheetView workbookViewId="0">
      <pane ySplit="2" topLeftCell="A4" activePane="bottomLeft" state="frozen"/>
      <selection pane="bottomLeft" activeCell="I7" sqref="I7"/>
    </sheetView>
  </sheetViews>
  <sheetFormatPr defaultRowHeight="14.4" x14ac:dyDescent="0.3"/>
  <cols>
    <col min="1" max="1" width="9.109375" style="2" customWidth="1"/>
    <col min="2" max="2" width="4.6640625" style="2" customWidth="1"/>
    <col min="3" max="3" width="19.777343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7" ht="25.8" x14ac:dyDescent="0.5">
      <c r="A1" s="73" t="s">
        <v>69</v>
      </c>
      <c r="B1" s="72"/>
      <c r="G1" s="10"/>
    </row>
    <row r="2" spans="1:7" x14ac:dyDescent="0.3">
      <c r="A2" s="4" t="str">
        <f>'Rounds of 10 athletes'!A4</f>
        <v>Match #</v>
      </c>
      <c r="B2" s="70" t="str">
        <f>'Rounds of 10 athletes'!B4</f>
        <v>Lot#</v>
      </c>
      <c r="C2" s="4" t="str">
        <f>'Rounds of 10 athletes'!C4</f>
        <v>Name</v>
      </c>
      <c r="D2" s="4" t="str">
        <f>'Rounds of 10 athletes'!E4</f>
        <v>win-lose</v>
      </c>
      <c r="E2" s="70" t="str">
        <f>'Rounds of 10 athletes'!F4</f>
        <v xml:space="preserve">Points </v>
      </c>
      <c r="F2" s="4" t="s">
        <v>68</v>
      </c>
      <c r="G2" s="10" t="s">
        <v>79</v>
      </c>
    </row>
    <row r="3" spans="1:7" ht="15" thickBot="1" x14ac:dyDescent="0.35">
      <c r="A3" s="75">
        <f>'Rounds of 10 athletes'!A6</f>
        <v>1</v>
      </c>
      <c r="B3" s="75">
        <f>'Rounds of 10 athletes'!B6</f>
        <v>1</v>
      </c>
      <c r="C3" s="75" t="str">
        <f>'Rounds of 10 athletes'!C6</f>
        <v>Scott</v>
      </c>
      <c r="D3" s="85" t="str">
        <f>'Rounds of 10 athletes'!E6</f>
        <v>2</v>
      </c>
      <c r="E3" s="75">
        <f>'Rounds of 10 athletes'!F6</f>
        <v>3</v>
      </c>
      <c r="F3" s="78">
        <f>SUM(E2:E3)</f>
        <v>3</v>
      </c>
      <c r="G3" s="107"/>
    </row>
    <row r="4" spans="1:7" ht="15" thickBot="1" x14ac:dyDescent="0.35">
      <c r="A4" s="2" t="e">
        <f>'Rounds of 10 athletes'!#REF!</f>
        <v>#REF!</v>
      </c>
      <c r="B4" s="2" t="e">
        <f>'Rounds of 10 athletes'!#REF!</f>
        <v>#REF!</v>
      </c>
      <c r="C4" s="2" t="e">
        <f>'Rounds of 10 athletes'!#REF!</f>
        <v>#REF!</v>
      </c>
      <c r="D4" s="2" t="e">
        <f>'Rounds of 10 athletes'!#REF!</f>
        <v>#REF!</v>
      </c>
      <c r="E4" s="2" t="e">
        <f>'Rounds of 10 athletes'!#REF!</f>
        <v>#REF!</v>
      </c>
      <c r="F4" s="9"/>
      <c r="G4" s="9"/>
    </row>
    <row r="5" spans="1:7" ht="15" thickBot="1" x14ac:dyDescent="0.35">
      <c r="A5" s="2">
        <f>'Rounds of 10 athletes'!A7</f>
        <v>1</v>
      </c>
      <c r="B5" s="2">
        <f>'Rounds of 10 athletes'!B7</f>
        <v>2</v>
      </c>
      <c r="C5" s="2" t="str">
        <f>'Rounds of 10 athletes'!C7</f>
        <v>Joseph</v>
      </c>
      <c r="D5" s="2">
        <f>'Rounds of 10 athletes'!E7</f>
        <v>0</v>
      </c>
      <c r="E5" s="2">
        <f>'Rounds of 10 athletes'!F7</f>
        <v>0</v>
      </c>
      <c r="F5"/>
    </row>
    <row r="6" spans="1:7" ht="15" thickBot="1" x14ac:dyDescent="0.35">
      <c r="A6" s="79">
        <f>'Rounds of 10 athletes'!A17</f>
        <v>6</v>
      </c>
      <c r="B6" s="83">
        <f>'Rounds of 10 athletes'!B17</f>
        <v>2</v>
      </c>
      <c r="C6" s="79" t="str">
        <f>'Rounds of 10 athletes'!C17</f>
        <v>Joseph</v>
      </c>
      <c r="D6" s="79" t="str">
        <f>'Rounds of 10 athletes'!E17</f>
        <v>2</v>
      </c>
      <c r="E6" s="79">
        <f>'Rounds of 10 athletes'!F17</f>
        <v>2</v>
      </c>
      <c r="F6" s="9"/>
      <c r="G6" s="9"/>
    </row>
    <row r="7" spans="1:7" ht="15" thickBot="1" x14ac:dyDescent="0.35">
      <c r="A7" s="79">
        <f>'Rounds of 10 athletes'!A8</f>
        <v>2</v>
      </c>
      <c r="B7" s="83">
        <f>'Rounds of 10 athletes'!B8</f>
        <v>3</v>
      </c>
      <c r="C7" s="82" t="str">
        <f>'Rounds of 10 athletes'!C8</f>
        <v>Andres</v>
      </c>
      <c r="D7" s="79" t="str">
        <f>'Rounds of 10 athletes'!E8</f>
        <v>0</v>
      </c>
      <c r="E7" s="79">
        <f>'Rounds of 10 athletes'!F8</f>
        <v>0</v>
      </c>
      <c r="F7"/>
    </row>
    <row r="8" spans="1:7" ht="15" thickBot="1" x14ac:dyDescent="0.35">
      <c r="A8" s="79">
        <f>'Rounds of 10 athletes'!A18</f>
        <v>6</v>
      </c>
      <c r="B8" s="77">
        <f>'Rounds of 10 athletes'!B18</f>
        <v>3</v>
      </c>
      <c r="C8" s="79" t="str">
        <f>'Rounds of 10 athletes'!C18</f>
        <v>Andres</v>
      </c>
      <c r="D8" s="79" t="str">
        <f>'Rounds of 10 athletes'!E18</f>
        <v>1</v>
      </c>
      <c r="E8" s="79">
        <f>'Rounds of 10 athletes'!F18</f>
        <v>1</v>
      </c>
      <c r="F8" s="106"/>
      <c r="G8" s="9"/>
    </row>
    <row r="9" spans="1:7" ht="15" thickBot="1" x14ac:dyDescent="0.35">
      <c r="A9" s="79">
        <f>'Rounds of 10 athletes'!A9</f>
        <v>2</v>
      </c>
      <c r="B9" s="83">
        <f>'Rounds of 10 athletes'!B9</f>
        <v>4</v>
      </c>
      <c r="C9" s="82" t="str">
        <f>'Rounds of 10 athletes'!C9</f>
        <v>William</v>
      </c>
      <c r="D9" s="79" t="str">
        <f>'Rounds of 10 athletes'!E9</f>
        <v>2</v>
      </c>
      <c r="E9" s="79">
        <f>'Rounds of 10 athletes'!F9</f>
        <v>3</v>
      </c>
    </row>
    <row r="10" spans="1:7" ht="15" thickBot="1" x14ac:dyDescent="0.35">
      <c r="A10" s="79">
        <f>'Rounds of 10 athletes'!A19</f>
        <v>7</v>
      </c>
      <c r="B10" s="83">
        <f>'Rounds of 10 athletes'!B19</f>
        <v>4</v>
      </c>
      <c r="C10" s="82" t="str">
        <f>'Rounds of 10 athletes'!C19</f>
        <v>William</v>
      </c>
      <c r="D10" s="79" t="str">
        <f>'Rounds of 10 athletes'!E19</f>
        <v>2</v>
      </c>
      <c r="E10" s="79">
        <f>'Rounds of 10 athletes'!F19</f>
        <v>3</v>
      </c>
      <c r="F10" s="106"/>
      <c r="G10" s="9"/>
    </row>
    <row r="11" spans="1:7" ht="15" thickBot="1" x14ac:dyDescent="0.35">
      <c r="A11" s="79">
        <f>'Rounds of 10 athletes'!A10</f>
        <v>3</v>
      </c>
      <c r="B11" s="83">
        <f>'Rounds of 10 athletes'!B10</f>
        <v>5</v>
      </c>
      <c r="C11" s="79" t="str">
        <f>'Rounds of 10 athletes'!C10</f>
        <v>Gerald</v>
      </c>
      <c r="D11" s="79" t="str">
        <f>'Rounds of 10 athletes'!E10</f>
        <v>1</v>
      </c>
      <c r="E11" s="79">
        <f>'Rounds of 10 athletes'!F10</f>
        <v>1</v>
      </c>
    </row>
    <row r="12" spans="1:7" ht="15" thickBot="1" x14ac:dyDescent="0.35">
      <c r="A12" s="79">
        <f>'Rounds of 10 athletes'!A20</f>
        <v>7</v>
      </c>
      <c r="B12" s="77">
        <f>'Rounds of 10 athletes'!B20</f>
        <v>5</v>
      </c>
      <c r="C12" s="79" t="str">
        <f>'Rounds of 10 athletes'!C20</f>
        <v>Gerald</v>
      </c>
      <c r="D12" s="79" t="str">
        <f>'Rounds of 10 athletes'!E20</f>
        <v>0</v>
      </c>
      <c r="E12" s="79">
        <f>'Rounds of 10 athletes'!F20</f>
        <v>0</v>
      </c>
      <c r="F12" s="106"/>
      <c r="G12" s="9"/>
    </row>
    <row r="13" spans="1:7" ht="15" thickBot="1" x14ac:dyDescent="0.35">
      <c r="A13" s="79">
        <f>'Rounds of 10 athletes'!A11</f>
        <v>3</v>
      </c>
      <c r="B13" s="83">
        <f>'Rounds of 10 athletes'!B11</f>
        <v>6</v>
      </c>
      <c r="C13" s="79" t="str">
        <f>'Rounds of 10 athletes'!C11</f>
        <v>Albert</v>
      </c>
      <c r="D13" s="79" t="str">
        <f>'Rounds of 10 athletes'!E11</f>
        <v>2</v>
      </c>
      <c r="E13" s="79">
        <f>'Rounds of 10 athletes'!F11</f>
        <v>2</v>
      </c>
      <c r="F13" s="106"/>
      <c r="G13" s="9"/>
    </row>
    <row r="14" spans="1:7" ht="15" thickBot="1" x14ac:dyDescent="0.35">
      <c r="A14" s="2">
        <f>'Rounds of 10 athletes'!A21</f>
        <v>8</v>
      </c>
      <c r="B14" s="2">
        <f>'Rounds of 10 athletes'!B21</f>
        <v>6</v>
      </c>
      <c r="C14" s="2" t="str">
        <f>'Rounds of 10 athletes'!C21</f>
        <v>Albert</v>
      </c>
      <c r="D14" s="2" t="str">
        <f>'Rounds of 10 athletes'!E21</f>
        <v>0</v>
      </c>
      <c r="E14" s="2">
        <f>'Rounds of 10 athletes'!F21</f>
        <v>0</v>
      </c>
    </row>
    <row r="15" spans="1:7" ht="15" thickBot="1" x14ac:dyDescent="0.35">
      <c r="A15" s="79">
        <f>'Rounds of 10 athletes'!A12</f>
        <v>4</v>
      </c>
      <c r="B15" s="77">
        <f>'Rounds of 10 athletes'!B12</f>
        <v>7</v>
      </c>
      <c r="C15" s="82" t="str">
        <f>'Rounds of 10 athletes'!C12</f>
        <v xml:space="preserve">Grant </v>
      </c>
      <c r="D15" s="79">
        <f>'Rounds of 10 athletes'!E12</f>
        <v>0</v>
      </c>
      <c r="E15" s="79">
        <f>'Rounds of 10 athletes'!F12</f>
        <v>0</v>
      </c>
      <c r="F15" s="106"/>
      <c r="G15" s="9"/>
    </row>
    <row r="16" spans="1:7" x14ac:dyDescent="0.3">
      <c r="A16" s="79">
        <f>'Rounds of 10 athletes'!A22</f>
        <v>8</v>
      </c>
      <c r="B16" s="77">
        <f>'Rounds of 10 athletes'!B22</f>
        <v>7</v>
      </c>
      <c r="C16" s="79" t="str">
        <f>'Rounds of 10 athletes'!C22</f>
        <v xml:space="preserve">Grant </v>
      </c>
      <c r="D16" s="79" t="str">
        <f>'Rounds of 10 athletes'!E22</f>
        <v>2</v>
      </c>
      <c r="E16" s="79">
        <f>'Rounds of 10 athletes'!F22</f>
        <v>3</v>
      </c>
    </row>
    <row r="17" spans="1:7" x14ac:dyDescent="0.3">
      <c r="A17" s="79">
        <f>'Rounds of 10 athletes'!A13</f>
        <v>4</v>
      </c>
      <c r="B17" s="77">
        <f>'Rounds of 10 athletes'!B13</f>
        <v>8</v>
      </c>
      <c r="C17" s="79" t="str">
        <f>'Rounds of 10 athletes'!C13</f>
        <v>Matias</v>
      </c>
      <c r="D17" s="79" t="str">
        <f>'Rounds of 10 athletes'!E13</f>
        <v>2</v>
      </c>
      <c r="E17" s="79">
        <f>'Rounds of 10 athletes'!F13</f>
        <v>3</v>
      </c>
    </row>
    <row r="18" spans="1:7" x14ac:dyDescent="0.3">
      <c r="A18" s="2">
        <f>'Rounds of 10 athletes'!A23</f>
        <v>9</v>
      </c>
      <c r="B18" s="2">
        <f>'Rounds of 10 athletes'!B23</f>
        <v>8</v>
      </c>
      <c r="C18" s="2" t="str">
        <f>'Rounds of 10 athletes'!C23</f>
        <v>Matias</v>
      </c>
      <c r="D18" s="2" t="str">
        <f>'Rounds of 10 athletes'!E23</f>
        <v>2</v>
      </c>
      <c r="E18" s="2">
        <f>'Rounds of 10 athletes'!F23</f>
        <v>3</v>
      </c>
    </row>
    <row r="19" spans="1:7" x14ac:dyDescent="0.3">
      <c r="A19" s="79">
        <f>'Rounds of 10 athletes'!A14</f>
        <v>5</v>
      </c>
      <c r="B19" s="77">
        <f>'Rounds of 10 athletes'!B14</f>
        <v>9</v>
      </c>
      <c r="C19" s="79" t="str">
        <f>'Rounds of 10 athletes'!C14</f>
        <v>Cory</v>
      </c>
      <c r="D19" s="79" t="str">
        <f>'Rounds of 10 athletes'!E14</f>
        <v>2</v>
      </c>
      <c r="E19" s="79">
        <f>'Rounds of 10 athletes'!F14</f>
        <v>2</v>
      </c>
    </row>
    <row r="20" spans="1:7" x14ac:dyDescent="0.3">
      <c r="A20" s="79">
        <f>'Rounds of 10 athletes'!A24</f>
        <v>9</v>
      </c>
      <c r="B20" s="77">
        <f>'Rounds of 10 athletes'!B24</f>
        <v>9</v>
      </c>
      <c r="C20" s="79" t="str">
        <f>'Rounds of 10 athletes'!C24</f>
        <v>Cory</v>
      </c>
      <c r="D20" s="79" t="str">
        <f>'Rounds of 10 athletes'!E24</f>
        <v>0</v>
      </c>
      <c r="E20" s="79">
        <f>'Rounds of 10 athletes'!F24</f>
        <v>0</v>
      </c>
    </row>
    <row r="21" spans="1:7" x14ac:dyDescent="0.3">
      <c r="A21" s="79">
        <f>'Rounds of 10 athletes'!A15</f>
        <v>5</v>
      </c>
      <c r="B21" s="77">
        <f>'Rounds of 10 athletes'!B15</f>
        <v>10</v>
      </c>
      <c r="C21" s="79" t="str">
        <f>'Rounds of 10 athletes'!C15</f>
        <v xml:space="preserve">Cody </v>
      </c>
      <c r="D21" s="79" t="str">
        <f>'Rounds of 10 athletes'!E15</f>
        <v>1</v>
      </c>
      <c r="E21" s="77">
        <f>'Rounds of 10 athletes'!F15</f>
        <v>1</v>
      </c>
    </row>
    <row r="22" spans="1:7" x14ac:dyDescent="0.3">
      <c r="A22" s="2">
        <f>'Rounds of 10 athletes'!A25</f>
        <v>10</v>
      </c>
      <c r="B22" s="2">
        <f>'Rounds of 10 athletes'!B25</f>
        <v>10</v>
      </c>
      <c r="C22" s="2" t="str">
        <f>'Rounds of 10 athletes'!C25</f>
        <v xml:space="preserve">Cody </v>
      </c>
      <c r="D22" s="2" t="str">
        <f>'Rounds of 10 athletes'!E25</f>
        <v>2</v>
      </c>
      <c r="E22" s="2">
        <f>'Rounds of 10 athletes'!F25</f>
        <v>3</v>
      </c>
    </row>
    <row r="23" spans="1:7" x14ac:dyDescent="0.3">
      <c r="A23" s="79" t="e">
        <f>'Rounds of 10 athletes'!#REF!</f>
        <v>#REF!</v>
      </c>
      <c r="B23" s="83" t="e">
        <f>'Rounds of 10 athletes'!#REF!</f>
        <v>#REF!</v>
      </c>
      <c r="C23" s="82" t="e">
        <f>'Rounds of 10 athletes'!#REF!</f>
        <v>#REF!</v>
      </c>
      <c r="D23" s="79" t="e">
        <f>'Rounds of 10 athletes'!#REF!</f>
        <v>#REF!</v>
      </c>
      <c r="E23" s="79" t="e">
        <f>'Rounds of 10 athletes'!#REF!</f>
        <v>#REF!</v>
      </c>
    </row>
    <row r="24" spans="1:7" x14ac:dyDescent="0.3">
      <c r="A24" s="79">
        <f>'Rounds of 10 athletes'!A26</f>
        <v>10</v>
      </c>
      <c r="B24" s="83">
        <f>'Rounds of 10 athletes'!B26</f>
        <v>1</v>
      </c>
      <c r="C24" s="79" t="str">
        <f>'Rounds of 10 athletes'!C26</f>
        <v>Scott</v>
      </c>
      <c r="D24" s="79" t="str">
        <f>'Rounds of 10 athletes'!E26</f>
        <v>0</v>
      </c>
      <c r="E24" s="79">
        <f>'Rounds of 10 athletes'!F26</f>
        <v>0</v>
      </c>
    </row>
    <row r="25" spans="1:7" x14ac:dyDescent="0.3">
      <c r="A25" s="79" t="e">
        <f>'Rounds of 10 athletes'!#REF!</f>
        <v>#REF!</v>
      </c>
      <c r="B25" s="77" t="e">
        <f>'Rounds of 10 athletes'!#REF!</f>
        <v>#REF!</v>
      </c>
      <c r="C25" s="79" t="e">
        <f>'Rounds of 10 athletes'!#REF!</f>
        <v>#REF!</v>
      </c>
      <c r="D25" s="79" t="e">
        <f>'Rounds of 10 athletes'!#REF!</f>
        <v>#REF!</v>
      </c>
      <c r="E25" s="79" t="e">
        <f>'Rounds of 10 athletes'!#REF!</f>
        <v>#REF!</v>
      </c>
    </row>
    <row r="26" spans="1:7" x14ac:dyDescent="0.3">
      <c r="A26" s="2" t="e">
        <f>'Rounds of 10 athletes'!#REF!</f>
        <v>#REF!</v>
      </c>
      <c r="B26" s="2" t="e">
        <f>'Rounds of 10 athletes'!#REF!</f>
        <v>#REF!</v>
      </c>
      <c r="C26" s="2" t="e">
        <f>'Rounds of 10 athletes'!#REF!</f>
        <v>#REF!</v>
      </c>
      <c r="D26" s="2" t="e">
        <f>'Rounds of 10 athletes'!#REF!</f>
        <v>#REF!</v>
      </c>
      <c r="E26" s="2" t="e">
        <f>'Rounds of 10 athletes'!#REF!</f>
        <v>#REF!</v>
      </c>
    </row>
    <row r="27" spans="1:7" x14ac:dyDescent="0.3">
      <c r="A27" s="2">
        <f>'Rounds of 10 athletes'!A28</f>
        <v>11</v>
      </c>
      <c r="B27" s="2">
        <f>'Rounds of 10 athletes'!B28</f>
        <v>4</v>
      </c>
      <c r="C27" s="2" t="str">
        <f>'Rounds of 10 athletes'!C28</f>
        <v>William</v>
      </c>
      <c r="D27" s="2" t="str">
        <f>'Rounds of 10 athletes'!E28</f>
        <v>0</v>
      </c>
      <c r="E27" s="2">
        <f>'Rounds of 10 athletes'!F28</f>
        <v>0</v>
      </c>
    </row>
    <row r="28" spans="1:7" x14ac:dyDescent="0.3">
      <c r="A28" s="2">
        <f>'Rounds of 10 athletes'!A29</f>
        <v>11</v>
      </c>
      <c r="B28" s="2">
        <f>'Rounds of 10 athletes'!B29</f>
        <v>8</v>
      </c>
      <c r="C28" s="2" t="str">
        <f>'Rounds of 10 athletes'!C29</f>
        <v>Matias</v>
      </c>
      <c r="D28" s="2" t="str">
        <f>'Rounds of 10 athletes'!E29</f>
        <v>2</v>
      </c>
      <c r="E28" s="2">
        <f>'Rounds of 10 athletes'!F29</f>
        <v>3</v>
      </c>
      <c r="F28" s="78">
        <f>SUM(E27:E28)</f>
        <v>3</v>
      </c>
      <c r="G28" s="107"/>
    </row>
    <row r="29" spans="1:7" x14ac:dyDescent="0.3">
      <c r="A29" s="2">
        <f>'Rounds of 10 athletes'!A30</f>
        <v>12</v>
      </c>
      <c r="B29" s="2" t="str">
        <f>'Rounds of 10 athletes'!B30</f>
        <v xml:space="preserve"> </v>
      </c>
      <c r="C29" s="2" t="e">
        <f>'Rounds of 10 athletes'!C30</f>
        <v>#N/A</v>
      </c>
      <c r="D29" s="2">
        <f>'Rounds of 10 athletes'!E30</f>
        <v>0</v>
      </c>
      <c r="E29" s="2">
        <f>'Rounds of 10 athletes'!F30</f>
        <v>0</v>
      </c>
      <c r="F29" s="78"/>
    </row>
    <row r="30" spans="1:7" x14ac:dyDescent="0.3">
      <c r="A30" s="2">
        <f>'Rounds of 10 athletes'!A31</f>
        <v>12</v>
      </c>
      <c r="B30" s="2" t="str">
        <f>'Rounds of 10 athletes'!B31</f>
        <v xml:space="preserve"> </v>
      </c>
      <c r="C30" s="2" t="e">
        <f>'Rounds of 10 athletes'!C31</f>
        <v>#N/A</v>
      </c>
      <c r="D30" s="2">
        <f>'Rounds of 10 athletes'!E31</f>
        <v>0</v>
      </c>
      <c r="E30" s="2">
        <f>'Rounds of 10 athletes'!F31</f>
        <v>0</v>
      </c>
      <c r="F30" s="78">
        <f>SUM(E29:E30)</f>
        <v>0</v>
      </c>
      <c r="G30" s="107"/>
    </row>
    <row r="31" spans="1:7" x14ac:dyDescent="0.3">
      <c r="A31" s="2">
        <f>'Rounds of 10 athletes'!A32</f>
        <v>13</v>
      </c>
      <c r="B31" s="2" t="str">
        <f>'Rounds of 10 athletes'!B32</f>
        <v xml:space="preserve"> </v>
      </c>
      <c r="C31" s="2" t="e">
        <f>'Rounds of 10 athletes'!C32</f>
        <v>#N/A</v>
      </c>
      <c r="D31" s="2">
        <f>'Rounds of 10 athletes'!E32</f>
        <v>0</v>
      </c>
      <c r="E31" s="2">
        <f>'Rounds of 10 athletes'!F32</f>
        <v>0</v>
      </c>
      <c r="F31"/>
    </row>
    <row r="32" spans="1:7" x14ac:dyDescent="0.3">
      <c r="A32" s="2">
        <f>'Rounds of 10 athletes'!A33</f>
        <v>13</v>
      </c>
      <c r="B32" s="2" t="str">
        <f>'Rounds of 10 athletes'!B33</f>
        <v xml:space="preserve"> </v>
      </c>
      <c r="C32" s="2" t="e">
        <f>'Rounds of 10 athletes'!C33</f>
        <v>#N/A</v>
      </c>
      <c r="D32" s="2">
        <f>'Rounds of 10 athletes'!E33</f>
        <v>0</v>
      </c>
      <c r="E32" s="2">
        <f>'Rounds of 10 athletes'!F33</f>
        <v>0</v>
      </c>
      <c r="F32" s="78">
        <f>SUM(E31:E32)</f>
        <v>0</v>
      </c>
      <c r="G32" s="107"/>
    </row>
    <row r="33" spans="1:7" x14ac:dyDescent="0.3">
      <c r="A33" s="2">
        <f>'Rounds of 10 athletes'!A35</f>
        <v>14</v>
      </c>
      <c r="B33" s="2" t="str">
        <f>'Rounds of 10 athletes'!B35</f>
        <v xml:space="preserve"> </v>
      </c>
      <c r="C33" s="2" t="str">
        <f>'Rounds of 10 athletes'!C35</f>
        <v>*</v>
      </c>
      <c r="D33" s="2">
        <f>'Rounds of 10 athletes'!E35</f>
        <v>0</v>
      </c>
      <c r="E33" s="2">
        <f>'Rounds of 10 athletes'!F35</f>
        <v>0</v>
      </c>
      <c r="F33" s="78">
        <f>SUM(E33:E33)</f>
        <v>0</v>
      </c>
      <c r="G33" s="107"/>
    </row>
    <row r="34" spans="1:7" x14ac:dyDescent="0.3">
      <c r="A34" s="2">
        <f>'Rounds of 10 athletes'!A36</f>
        <v>14</v>
      </c>
      <c r="B34" s="2" t="str">
        <f>'Rounds of 10 athletes'!B36</f>
        <v xml:space="preserve"> </v>
      </c>
      <c r="C34" s="2" t="str">
        <f>'Rounds of 10 athletes'!C36</f>
        <v>*</v>
      </c>
      <c r="D34" s="2">
        <f>'Rounds of 10 athletes'!E36</f>
        <v>0</v>
      </c>
      <c r="E34" s="2">
        <f>'Rounds of 10 athletes'!F36</f>
        <v>0</v>
      </c>
      <c r="F34"/>
    </row>
    <row r="35" spans="1:7" x14ac:dyDescent="0.3">
      <c r="A35" s="2" t="e">
        <f>'Rounds of 10 athletes'!#REF!</f>
        <v>#REF!</v>
      </c>
      <c r="B35" s="2" t="e">
        <f>'Rounds of 10 athletes'!#REF!</f>
        <v>#REF!</v>
      </c>
      <c r="C35" s="2" t="e">
        <f>'Rounds of 10 athletes'!#REF!</f>
        <v>#REF!</v>
      </c>
      <c r="D35" s="2" t="e">
        <f>'Rounds of 10 athletes'!#REF!</f>
        <v>#REF!</v>
      </c>
      <c r="E35" s="2" t="e">
        <f>'Rounds of 10 athletes'!#REF!</f>
        <v>#REF!</v>
      </c>
      <c r="F35" s="78" t="e">
        <f>SUM(E34:E35)</f>
        <v>#REF!</v>
      </c>
      <c r="G35" s="107"/>
    </row>
    <row r="36" spans="1:7" x14ac:dyDescent="0.3">
      <c r="A36" s="2" t="e">
        <f>'Rounds of 10 athletes'!#REF!</f>
        <v>#REF!</v>
      </c>
      <c r="B36" s="2" t="e">
        <f>'Rounds of 10 athletes'!#REF!</f>
        <v>#REF!</v>
      </c>
      <c r="C36" s="2" t="e">
        <f>'Rounds of 10 athletes'!#REF!</f>
        <v>#REF!</v>
      </c>
      <c r="D36" s="2" t="e">
        <f>'Rounds of 10 athletes'!#REF!</f>
        <v>#REF!</v>
      </c>
      <c r="E36" s="2" t="e">
        <f>'Rounds of 10 athletes'!#REF!</f>
        <v>#REF!</v>
      </c>
      <c r="F36" s="78" t="e">
        <f>SUM(E36:E36)</f>
        <v>#REF!</v>
      </c>
      <c r="G36" s="107"/>
    </row>
    <row r="37" spans="1:7" x14ac:dyDescent="0.3">
      <c r="A37" s="2" t="e">
        <f>'Rounds of 10 athletes'!#REF!</f>
        <v>#REF!</v>
      </c>
      <c r="B37" s="2" t="e">
        <f>'Rounds of 10 athletes'!#REF!</f>
        <v>#REF!</v>
      </c>
      <c r="C37" s="2" t="e">
        <f>'Rounds of 10 athletes'!#REF!</f>
        <v>#REF!</v>
      </c>
      <c r="D37" s="2" t="e">
        <f>'Rounds of 10 athletes'!#REF!</f>
        <v>#REF!</v>
      </c>
      <c r="E37" s="2" t="e">
        <f>'Rounds of 10 athletes'!#REF!</f>
        <v>#REF!</v>
      </c>
      <c r="F37"/>
    </row>
    <row r="38" spans="1:7" x14ac:dyDescent="0.3">
      <c r="A38" s="2" t="e">
        <f>'Rounds of 10 athletes'!#REF!</f>
        <v>#REF!</v>
      </c>
      <c r="B38" s="2" t="e">
        <f>'Rounds of 10 athletes'!#REF!</f>
        <v>#REF!</v>
      </c>
      <c r="C38" s="2" t="e">
        <f>'Rounds of 10 athletes'!#REF!</f>
        <v>#REF!</v>
      </c>
      <c r="D38" s="2" t="e">
        <f>'Rounds of 10 athletes'!#REF!</f>
        <v>#REF!</v>
      </c>
      <c r="E38" s="2" t="e">
        <f>'Rounds of 10 athletes'!#REF!</f>
        <v>#REF!</v>
      </c>
    </row>
  </sheetData>
  <sortState xmlns:xlrd2="http://schemas.microsoft.com/office/spreadsheetml/2017/richdata2" ref="A3:G39">
    <sortCondition ref="B3:B39"/>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77734375" style="2" customWidth="1"/>
    <col min="4" max="4" width="16.109375" style="2" customWidth="1"/>
    <col min="5" max="5" width="16.109375" customWidth="1"/>
    <col min="6" max="6" width="5.77734375" customWidth="1"/>
    <col min="7" max="8" width="16.109375" customWidth="1"/>
    <col min="9" max="9" width="5.77734375" customWidth="1"/>
    <col min="10" max="10" width="16.109375" customWidth="1"/>
    <col min="11" max="11" width="5.77734375" customWidth="1"/>
    <col min="12" max="12" width="16.109375" customWidth="1"/>
  </cols>
  <sheetData>
    <row r="1" spans="1:16" ht="21.6" thickBot="1" x14ac:dyDescent="0.45">
      <c r="B1" s="20" t="s">
        <v>42</v>
      </c>
      <c r="C1"/>
      <c r="D1"/>
    </row>
    <row r="2" spans="1:16" ht="19.8"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workbookViewId="0">
      <selection sqref="A1:D12"/>
    </sheetView>
  </sheetViews>
  <sheetFormatPr defaultRowHeight="14.4" x14ac:dyDescent="0.3"/>
  <cols>
    <col min="1" max="1" width="5.21875" customWidth="1"/>
    <col min="2" max="2" width="15.77734375" style="2" customWidth="1"/>
    <col min="3" max="3" width="15.77734375" customWidth="1"/>
  </cols>
  <sheetData>
    <row r="1" spans="1:4" ht="18" x14ac:dyDescent="0.35">
      <c r="A1" s="157"/>
      <c r="B1" s="158" t="s">
        <v>129</v>
      </c>
      <c r="C1" s="49"/>
      <c r="D1" s="159" t="s">
        <v>44</v>
      </c>
    </row>
    <row r="2" spans="1:4" ht="15.6" x14ac:dyDescent="0.3">
      <c r="A2" s="160" t="s">
        <v>47</v>
      </c>
      <c r="B2" s="161" t="s">
        <v>96</v>
      </c>
      <c r="C2" s="5"/>
      <c r="D2" s="162"/>
    </row>
    <row r="3" spans="1:4" ht="15.6" x14ac:dyDescent="0.3">
      <c r="A3" s="163">
        <v>1</v>
      </c>
      <c r="B3" s="164" t="s">
        <v>97</v>
      </c>
      <c r="C3" s="164" t="s">
        <v>98</v>
      </c>
      <c r="D3" s="165">
        <v>193.3</v>
      </c>
    </row>
    <row r="4" spans="1:4" ht="15.6" x14ac:dyDescent="0.3">
      <c r="A4" s="163">
        <v>2</v>
      </c>
      <c r="B4" s="164" t="s">
        <v>99</v>
      </c>
      <c r="C4" s="164" t="s">
        <v>100</v>
      </c>
      <c r="D4" s="165">
        <v>209</v>
      </c>
    </row>
    <row r="5" spans="1:4" ht="15.6" x14ac:dyDescent="0.3">
      <c r="A5" s="163">
        <v>3</v>
      </c>
      <c r="B5" s="164" t="s">
        <v>101</v>
      </c>
      <c r="C5" s="164" t="s">
        <v>130</v>
      </c>
      <c r="D5" s="165">
        <v>160</v>
      </c>
    </row>
    <row r="6" spans="1:4" ht="15.6" x14ac:dyDescent="0.3">
      <c r="A6" s="163">
        <v>4</v>
      </c>
      <c r="B6" s="164" t="s">
        <v>102</v>
      </c>
      <c r="C6" s="164" t="s">
        <v>103</v>
      </c>
      <c r="D6" s="165">
        <v>175</v>
      </c>
    </row>
    <row r="7" spans="1:4" ht="15.6" x14ac:dyDescent="0.3">
      <c r="A7" s="163">
        <v>5</v>
      </c>
      <c r="B7" s="164" t="s">
        <v>104</v>
      </c>
      <c r="C7" s="164" t="s">
        <v>105</v>
      </c>
      <c r="D7" s="165">
        <v>170.2</v>
      </c>
    </row>
    <row r="8" spans="1:4" ht="15.6" x14ac:dyDescent="0.3">
      <c r="A8" s="163">
        <v>6</v>
      </c>
      <c r="B8" s="164" t="s">
        <v>106</v>
      </c>
      <c r="C8" s="164" t="s">
        <v>107</v>
      </c>
      <c r="D8" s="165">
        <v>173.5</v>
      </c>
    </row>
    <row r="9" spans="1:4" ht="15.6" x14ac:dyDescent="0.3">
      <c r="A9" s="163">
        <v>7</v>
      </c>
      <c r="B9" s="164" t="s">
        <v>108</v>
      </c>
      <c r="C9" s="164" t="s">
        <v>109</v>
      </c>
      <c r="D9" s="165">
        <v>174.6</v>
      </c>
    </row>
    <row r="10" spans="1:4" ht="15.6" x14ac:dyDescent="0.3">
      <c r="A10" s="163">
        <v>8</v>
      </c>
      <c r="B10" s="164" t="s">
        <v>110</v>
      </c>
      <c r="C10" s="164" t="s">
        <v>111</v>
      </c>
      <c r="D10" s="165">
        <v>173</v>
      </c>
    </row>
    <row r="11" spans="1:4" ht="15.6" x14ac:dyDescent="0.3">
      <c r="A11" s="163">
        <v>9</v>
      </c>
      <c r="B11" s="164" t="s">
        <v>112</v>
      </c>
      <c r="C11" s="164" t="s">
        <v>113</v>
      </c>
      <c r="D11" s="165">
        <v>174.7</v>
      </c>
    </row>
    <row r="12" spans="1:4" ht="16.2" thickBot="1" x14ac:dyDescent="0.35">
      <c r="A12" s="166">
        <v>10</v>
      </c>
      <c r="B12" s="167" t="s">
        <v>114</v>
      </c>
      <c r="C12" s="167" t="s">
        <v>115</v>
      </c>
      <c r="D12" s="92">
        <v>175.4</v>
      </c>
    </row>
    <row r="13" spans="1:4" x14ac:dyDescent="0.3">
      <c r="A13" s="14"/>
      <c r="B13" s="81"/>
      <c r="C13" s="14"/>
    </row>
    <row r="14" spans="1:4" ht="21" x14ac:dyDescent="0.4">
      <c r="A14" s="24"/>
      <c r="B14" s="86" t="s">
        <v>70</v>
      </c>
      <c r="C14" s="5"/>
    </row>
    <row r="15" spans="1:4" x14ac:dyDescent="0.3">
      <c r="A15" s="24" t="s">
        <v>71</v>
      </c>
      <c r="B15" s="120" t="s">
        <v>72</v>
      </c>
      <c r="C15" s="5"/>
    </row>
    <row r="16" spans="1:4" x14ac:dyDescent="0.3">
      <c r="A16" s="24" t="s">
        <v>73</v>
      </c>
      <c r="B16" s="120" t="s">
        <v>74</v>
      </c>
      <c r="C16" s="5"/>
    </row>
    <row r="17" spans="1:6" ht="24.6" x14ac:dyDescent="0.3">
      <c r="A17" s="24" t="s">
        <v>75</v>
      </c>
      <c r="B17" s="120" t="s">
        <v>80</v>
      </c>
      <c r="C17" s="5"/>
    </row>
    <row r="18" spans="1:6" ht="24.6" x14ac:dyDescent="0.3">
      <c r="A18" s="24" t="s">
        <v>76</v>
      </c>
      <c r="B18" s="120" t="s">
        <v>81</v>
      </c>
      <c r="C18" s="5"/>
    </row>
    <row r="19" spans="1:6" ht="24.6" x14ac:dyDescent="0.3">
      <c r="A19" s="24" t="s">
        <v>77</v>
      </c>
      <c r="B19" s="121" t="s">
        <v>88</v>
      </c>
      <c r="C19" s="5"/>
    </row>
    <row r="20" spans="1:6" ht="24.6" x14ac:dyDescent="0.3">
      <c r="A20" s="24" t="s">
        <v>82</v>
      </c>
      <c r="B20" s="120" t="s">
        <v>83</v>
      </c>
      <c r="C20" s="5"/>
    </row>
    <row r="21" spans="1:6" ht="193.8" x14ac:dyDescent="0.3">
      <c r="A21" s="89" t="s">
        <v>84</v>
      </c>
      <c r="B21" s="122" t="s">
        <v>56</v>
      </c>
      <c r="C21" s="2"/>
    </row>
    <row r="22" spans="1:6" ht="277.8" x14ac:dyDescent="0.3">
      <c r="A22" s="89" t="s">
        <v>85</v>
      </c>
      <c r="B22" s="122" t="s">
        <v>57</v>
      </c>
      <c r="F22" s="88"/>
    </row>
    <row r="23" spans="1:6" ht="57.6" x14ac:dyDescent="0.3">
      <c r="A23" s="87" t="s">
        <v>86</v>
      </c>
      <c r="B23" s="123" t="s">
        <v>87</v>
      </c>
    </row>
  </sheetData>
  <sortState xmlns:xlrd2="http://schemas.microsoft.com/office/spreadsheetml/2017/richdata2" ref="A32:E34">
    <sortCondition ref="A32:A34"/>
  </sortState>
  <pageMargins left="0.7" right="0.7" top="0.75" bottom="0.75" header="0.3" footer="0.3"/>
  <pageSetup scale="135"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9"/>
  <sheetViews>
    <sheetView tabSelected="1" workbookViewId="0">
      <pane ySplit="4" topLeftCell="A5" activePane="bottomLeft" state="frozen"/>
      <selection pane="bottomLeft" sqref="A1:F29"/>
    </sheetView>
  </sheetViews>
  <sheetFormatPr defaultRowHeight="14.4" x14ac:dyDescent="0.3"/>
  <cols>
    <col min="1" max="1" width="7.6640625" customWidth="1"/>
    <col min="2" max="2" width="4.6640625" style="2" customWidth="1"/>
    <col min="3" max="4" width="36.77734375" style="2" customWidth="1"/>
    <col min="5" max="5" width="12.77734375" style="2" customWidth="1"/>
    <col min="7" max="7" width="24.77734375" customWidth="1"/>
  </cols>
  <sheetData>
    <row r="1" spans="1:7" ht="18" x14ac:dyDescent="0.35">
      <c r="A1" s="157"/>
      <c r="B1" s="39"/>
      <c r="C1" s="180" t="str">
        <f>'Competitor Roster'!B1</f>
        <v>805 Strongest MAS Wrestling</v>
      </c>
      <c r="D1" s="39"/>
      <c r="E1" s="39"/>
      <c r="F1" s="55"/>
    </row>
    <row r="2" spans="1:7" ht="18.600000000000001" thickBot="1" x14ac:dyDescent="0.4">
      <c r="A2" s="58"/>
      <c r="B2" s="24"/>
      <c r="C2" s="181" t="str">
        <f>'Competitor Roster'!B2</f>
        <v>Lightweight MEN and Masters</v>
      </c>
      <c r="D2" s="24"/>
      <c r="E2" s="24"/>
      <c r="F2" s="162"/>
    </row>
    <row r="3" spans="1:7" ht="15.6" x14ac:dyDescent="0.3">
      <c r="A3" s="38" t="s">
        <v>95</v>
      </c>
      <c r="B3" s="39"/>
      <c r="C3" s="39" t="s">
        <v>78</v>
      </c>
      <c r="D3" s="39"/>
      <c r="E3" s="66" t="s">
        <v>45</v>
      </c>
      <c r="F3" s="162"/>
    </row>
    <row r="4" spans="1:7" x14ac:dyDescent="0.3">
      <c r="A4" s="41" t="s">
        <v>46</v>
      </c>
      <c r="B4" s="24" t="s">
        <v>47</v>
      </c>
      <c r="C4" s="24" t="s">
        <v>48</v>
      </c>
      <c r="D4" s="24"/>
      <c r="E4" s="67" t="s">
        <v>49</v>
      </c>
      <c r="F4" s="182" t="s">
        <v>66</v>
      </c>
    </row>
    <row r="5" spans="1:7" ht="15" thickBot="1" x14ac:dyDescent="0.35">
      <c r="A5" s="41"/>
      <c r="B5" s="24"/>
      <c r="C5" s="70" t="s">
        <v>91</v>
      </c>
      <c r="D5" s="70"/>
      <c r="E5" s="124" t="s">
        <v>92</v>
      </c>
      <c r="F5" s="182" t="s">
        <v>93</v>
      </c>
    </row>
    <row r="6" spans="1:7" x14ac:dyDescent="0.3">
      <c r="A6" s="108">
        <v>1</v>
      </c>
      <c r="B6" s="109">
        <v>1</v>
      </c>
      <c r="C6" s="133" t="str">
        <f>VLOOKUP(B6,'Competitor Roster'!A:B,2,FALSE)</f>
        <v>Scott</v>
      </c>
      <c r="D6" s="133" t="str">
        <f>VLOOKUP(C6,'Competitor Roster'!B:C,2,FALSE)</f>
        <v>Birtalan</v>
      </c>
      <c r="E6" s="80" t="s">
        <v>117</v>
      </c>
      <c r="F6" s="68">
        <v>3</v>
      </c>
    </row>
    <row r="7" spans="1:7" ht="15" thickBot="1" x14ac:dyDescent="0.35">
      <c r="A7" s="110">
        <v>1</v>
      </c>
      <c r="B7" s="111">
        <v>2</v>
      </c>
      <c r="C7" s="134" t="str">
        <f>VLOOKUP(B7,'Competitor Roster'!A:B,2,FALSE)</f>
        <v>Joseph</v>
      </c>
      <c r="D7" s="134" t="str">
        <f>VLOOKUP(C7,'Competitor Roster'!B:C,2,FALSE)</f>
        <v>Donahue</v>
      </c>
      <c r="E7" s="90">
        <v>0</v>
      </c>
      <c r="F7" s="91">
        <v>0</v>
      </c>
    </row>
    <row r="8" spans="1:7" x14ac:dyDescent="0.3">
      <c r="A8" s="108">
        <v>2</v>
      </c>
      <c r="B8" s="109">
        <v>3</v>
      </c>
      <c r="C8" s="133" t="str">
        <f>VLOOKUP(B8,'Competitor Roster'!A:B,2,FALSE)</f>
        <v>Andres</v>
      </c>
      <c r="D8" s="133" t="s">
        <v>130</v>
      </c>
      <c r="E8" s="80" t="s">
        <v>118</v>
      </c>
      <c r="F8" s="68">
        <v>0</v>
      </c>
      <c r="G8" t="s">
        <v>119</v>
      </c>
    </row>
    <row r="9" spans="1:7" ht="15" thickBot="1" x14ac:dyDescent="0.35">
      <c r="A9" s="110">
        <v>2</v>
      </c>
      <c r="B9" s="111">
        <v>4</v>
      </c>
      <c r="C9" s="134" t="str">
        <f>VLOOKUP(B9,'Competitor Roster'!A:B,2,FALSE)</f>
        <v>William</v>
      </c>
      <c r="D9" s="134" t="str">
        <f>VLOOKUP(C9,'Competitor Roster'!B:C,2,FALSE)</f>
        <v>Guilliani</v>
      </c>
      <c r="E9" s="74" t="s">
        <v>117</v>
      </c>
      <c r="F9" s="92">
        <v>3</v>
      </c>
    </row>
    <row r="10" spans="1:7" x14ac:dyDescent="0.3">
      <c r="A10" s="108">
        <v>3</v>
      </c>
      <c r="B10" s="109">
        <v>5</v>
      </c>
      <c r="C10" s="133" t="str">
        <f>VLOOKUP(B10,'Competitor Roster'!A:B,2,FALSE)</f>
        <v>Gerald</v>
      </c>
      <c r="D10" s="133" t="str">
        <f>VLOOKUP(C10,'Competitor Roster'!B:C,2,FALSE)</f>
        <v>Ramones</v>
      </c>
      <c r="E10" s="80" t="s">
        <v>116</v>
      </c>
      <c r="F10" s="68">
        <v>1</v>
      </c>
    </row>
    <row r="11" spans="1:7" ht="15" thickBot="1" x14ac:dyDescent="0.35">
      <c r="A11" s="110">
        <v>3</v>
      </c>
      <c r="B11" s="111">
        <v>6</v>
      </c>
      <c r="C11" s="134" t="str">
        <f>VLOOKUP(B11,'Competitor Roster'!A:B,2,FALSE)</f>
        <v>Albert</v>
      </c>
      <c r="D11" s="134" t="str">
        <f>VLOOKUP(C11,'Competitor Roster'!B:C,2,FALSE)</f>
        <v>Galicia</v>
      </c>
      <c r="E11" s="74" t="s">
        <v>117</v>
      </c>
      <c r="F11" s="92">
        <v>2</v>
      </c>
    </row>
    <row r="12" spans="1:7" x14ac:dyDescent="0.3">
      <c r="A12" s="108">
        <v>4</v>
      </c>
      <c r="B12" s="109">
        <v>7</v>
      </c>
      <c r="C12" s="133" t="str">
        <f>VLOOKUP(B12,'Competitor Roster'!A:B,2,FALSE)</f>
        <v xml:space="preserve">Grant </v>
      </c>
      <c r="D12" s="133" t="str">
        <f>VLOOKUP(C12,'Competitor Roster'!B:C,2,FALSE)</f>
        <v>Pennington</v>
      </c>
      <c r="E12" s="93"/>
      <c r="F12" s="68">
        <v>0</v>
      </c>
      <c r="G12" t="s">
        <v>119</v>
      </c>
    </row>
    <row r="13" spans="1:7" ht="15" thickBot="1" x14ac:dyDescent="0.35">
      <c r="A13" s="110">
        <v>4</v>
      </c>
      <c r="B13" s="111">
        <v>8</v>
      </c>
      <c r="C13" s="134" t="str">
        <f>VLOOKUP(B13,'Competitor Roster'!A:B,2,FALSE)</f>
        <v>Matias</v>
      </c>
      <c r="D13" s="134" t="str">
        <f>VLOOKUP(C13,'Competitor Roster'!B:C,2,FALSE)</f>
        <v>Barang</v>
      </c>
      <c r="E13" s="74" t="s">
        <v>117</v>
      </c>
      <c r="F13" s="92">
        <v>3</v>
      </c>
    </row>
    <row r="14" spans="1:7" x14ac:dyDescent="0.3">
      <c r="A14" s="108">
        <v>5</v>
      </c>
      <c r="B14" s="109">
        <v>9</v>
      </c>
      <c r="C14" s="133" t="str">
        <f>VLOOKUP(B14,'Competitor Roster'!A:B,2,FALSE)</f>
        <v>Cory</v>
      </c>
      <c r="D14" s="133" t="str">
        <f>VLOOKUP(C14,'Competitor Roster'!B:C,2,FALSE)</f>
        <v>Eddy</v>
      </c>
      <c r="E14" s="80" t="s">
        <v>117</v>
      </c>
      <c r="F14" s="68">
        <v>2</v>
      </c>
    </row>
    <row r="15" spans="1:7" ht="15" thickBot="1" x14ac:dyDescent="0.35">
      <c r="A15" s="110">
        <v>5</v>
      </c>
      <c r="B15" s="111">
        <v>10</v>
      </c>
      <c r="C15" s="134" t="str">
        <f>VLOOKUP(B15,'Competitor Roster'!A:B,2,FALSE)</f>
        <v xml:space="preserve">Cody </v>
      </c>
      <c r="D15" s="134" t="str">
        <f>VLOOKUP(C15,'Competitor Roster'!B:C,2,FALSE)</f>
        <v>Hoffman</v>
      </c>
      <c r="E15" s="74" t="s">
        <v>116</v>
      </c>
      <c r="F15" s="92">
        <v>1</v>
      </c>
    </row>
    <row r="16" spans="1:7" ht="15" thickBot="1" x14ac:dyDescent="0.35">
      <c r="A16" s="112"/>
      <c r="B16" s="113"/>
      <c r="C16" s="96" t="s">
        <v>90</v>
      </c>
      <c r="D16" s="96"/>
      <c r="E16" s="94"/>
      <c r="F16" s="95"/>
    </row>
    <row r="17" spans="1:11" x14ac:dyDescent="0.3">
      <c r="A17" s="114">
        <v>6</v>
      </c>
      <c r="B17" s="115">
        <v>2</v>
      </c>
      <c r="C17" s="133" t="str">
        <f>VLOOKUP(B17,'Competitor Roster'!A:B,2,FALSE)</f>
        <v>Joseph</v>
      </c>
      <c r="D17" s="133" t="str">
        <f>VLOOKUP(C17,'Competitor Roster'!B:C,2,FALSE)</f>
        <v>Donahue</v>
      </c>
      <c r="E17" s="80" t="s">
        <v>117</v>
      </c>
      <c r="F17" s="68">
        <v>2</v>
      </c>
    </row>
    <row r="18" spans="1:11" ht="15" thickBot="1" x14ac:dyDescent="0.35">
      <c r="A18" s="119">
        <v>6</v>
      </c>
      <c r="B18" s="116">
        <v>3</v>
      </c>
      <c r="C18" s="134" t="str">
        <f>VLOOKUP(B18,'Competitor Roster'!A:B,2,FALSE)</f>
        <v>Andres</v>
      </c>
      <c r="D18" s="134" t="str">
        <f>VLOOKUP(C18,'Competitor Roster'!B:C,2,FALSE)</f>
        <v>Carrillo</v>
      </c>
      <c r="E18" s="74" t="s">
        <v>116</v>
      </c>
      <c r="F18" s="92">
        <v>1</v>
      </c>
    </row>
    <row r="19" spans="1:11" x14ac:dyDescent="0.3">
      <c r="A19" s="114">
        <v>7</v>
      </c>
      <c r="B19" s="115">
        <v>4</v>
      </c>
      <c r="C19" s="133" t="str">
        <f>VLOOKUP(B19,'Competitor Roster'!A:B,2,FALSE)</f>
        <v>William</v>
      </c>
      <c r="D19" s="133" t="str">
        <f>VLOOKUP(C19,'Competitor Roster'!B:C,2,FALSE)</f>
        <v>Guilliani</v>
      </c>
      <c r="E19" s="80" t="s">
        <v>117</v>
      </c>
      <c r="F19" s="68">
        <v>3</v>
      </c>
    </row>
    <row r="20" spans="1:11" ht="15" thickBot="1" x14ac:dyDescent="0.35">
      <c r="A20" s="119">
        <v>7</v>
      </c>
      <c r="B20" s="116">
        <v>5</v>
      </c>
      <c r="C20" s="134" t="str">
        <f>VLOOKUP(B20,'Competitor Roster'!A:B,2,FALSE)</f>
        <v>Gerald</v>
      </c>
      <c r="D20" s="134" t="str">
        <f>VLOOKUP(C20,'Competitor Roster'!B:C,2,FALSE)</f>
        <v>Ramones</v>
      </c>
      <c r="E20" s="74" t="s">
        <v>118</v>
      </c>
      <c r="F20" s="92">
        <v>0</v>
      </c>
    </row>
    <row r="21" spans="1:11" ht="15" thickBot="1" x14ac:dyDescent="0.35">
      <c r="A21" s="114">
        <v>8</v>
      </c>
      <c r="B21" s="115">
        <v>6</v>
      </c>
      <c r="C21" s="133" t="str">
        <f>VLOOKUP(B21,'Competitor Roster'!A:B,2,FALSE)</f>
        <v>Albert</v>
      </c>
      <c r="D21" s="133" t="str">
        <f>VLOOKUP(C21,'Competitor Roster'!B:C,2,FALSE)</f>
        <v>Galicia</v>
      </c>
      <c r="E21" s="80" t="s">
        <v>118</v>
      </c>
      <c r="F21" s="68"/>
      <c r="K21" s="84"/>
    </row>
    <row r="22" spans="1:11" ht="15" thickBot="1" x14ac:dyDescent="0.35">
      <c r="A22" s="119">
        <v>8</v>
      </c>
      <c r="B22" s="117">
        <v>7</v>
      </c>
      <c r="C22" s="133" t="str">
        <f>VLOOKUP(B22,'Competitor Roster'!A:B,2,FALSE)</f>
        <v xml:space="preserve">Grant </v>
      </c>
      <c r="D22" s="133" t="str">
        <f>VLOOKUP(C22,'Competitor Roster'!B:C,2,FALSE)</f>
        <v>Pennington</v>
      </c>
      <c r="E22" s="74" t="s">
        <v>117</v>
      </c>
      <c r="F22" s="92">
        <v>3</v>
      </c>
    </row>
    <row r="23" spans="1:11" ht="15" thickBot="1" x14ac:dyDescent="0.35">
      <c r="A23" s="114">
        <v>9</v>
      </c>
      <c r="B23" s="118">
        <v>8</v>
      </c>
      <c r="C23" s="133" t="str">
        <f>VLOOKUP(B23,'Competitor Roster'!A:B,2,FALSE)</f>
        <v>Matias</v>
      </c>
      <c r="D23" s="133" t="str">
        <f>VLOOKUP(C23,'Competitor Roster'!B:C,2,FALSE)</f>
        <v>Barang</v>
      </c>
      <c r="E23" s="80" t="s">
        <v>117</v>
      </c>
      <c r="F23" s="68">
        <v>3</v>
      </c>
    </row>
    <row r="24" spans="1:11" ht="15" thickBot="1" x14ac:dyDescent="0.35">
      <c r="A24" s="119">
        <v>9</v>
      </c>
      <c r="B24" s="117">
        <v>9</v>
      </c>
      <c r="C24" s="133" t="str">
        <f>VLOOKUP(B24,'Competitor Roster'!A:B,2,FALSE)</f>
        <v>Cory</v>
      </c>
      <c r="D24" s="133" t="str">
        <f>VLOOKUP(C24,'Competitor Roster'!B:C,2,FALSE)</f>
        <v>Eddy</v>
      </c>
      <c r="E24" s="74" t="s">
        <v>118</v>
      </c>
      <c r="F24" s="92">
        <v>0</v>
      </c>
    </row>
    <row r="25" spans="1:11" ht="15" thickBot="1" x14ac:dyDescent="0.35">
      <c r="A25" s="114">
        <v>10</v>
      </c>
      <c r="B25" s="118">
        <v>10</v>
      </c>
      <c r="C25" s="133" t="str">
        <f>VLOOKUP(B25,'Competitor Roster'!A:B,2,FALSE)</f>
        <v xml:space="preserve">Cody </v>
      </c>
      <c r="D25" s="133" t="str">
        <f>VLOOKUP(C25,'Competitor Roster'!B:C,2,FALSE)</f>
        <v>Hoffman</v>
      </c>
      <c r="E25" s="80" t="s">
        <v>117</v>
      </c>
      <c r="F25" s="68">
        <v>3</v>
      </c>
    </row>
    <row r="26" spans="1:11" ht="15" thickBot="1" x14ac:dyDescent="0.35">
      <c r="A26" s="126">
        <v>10</v>
      </c>
      <c r="B26" s="127">
        <v>1</v>
      </c>
      <c r="C26" s="133" t="str">
        <f>VLOOKUP(B26,'Competitor Roster'!A:B,2,FALSE)</f>
        <v>Scott</v>
      </c>
      <c r="D26" s="133" t="str">
        <f>VLOOKUP(C26,'Competitor Roster'!B:C,2,FALSE)</f>
        <v>Birtalan</v>
      </c>
      <c r="E26" s="128" t="s">
        <v>118</v>
      </c>
      <c r="F26" s="129">
        <v>0</v>
      </c>
    </row>
    <row r="27" spans="1:11" ht="15" thickBot="1" x14ac:dyDescent="0.35">
      <c r="A27" s="130" t="s">
        <v>131</v>
      </c>
      <c r="B27" s="104"/>
      <c r="C27" s="53"/>
      <c r="D27" s="53"/>
      <c r="E27" s="131"/>
      <c r="F27" s="132"/>
    </row>
    <row r="28" spans="1:11" ht="15" thickBot="1" x14ac:dyDescent="0.35">
      <c r="A28" s="125">
        <v>11</v>
      </c>
      <c r="B28" s="102">
        <v>4</v>
      </c>
      <c r="C28" s="133" t="str">
        <f>VLOOKUP(B28,'Competitor Roster'!A:B,2,FALSE)</f>
        <v>William</v>
      </c>
      <c r="D28" s="133" t="str">
        <f>VLOOKUP(C28,'Competitor Roster'!B:C,2,FALSE)</f>
        <v>Guilliani</v>
      </c>
      <c r="E28" s="80" t="s">
        <v>118</v>
      </c>
      <c r="F28" s="68">
        <v>0</v>
      </c>
    </row>
    <row r="29" spans="1:11" ht="15" thickBot="1" x14ac:dyDescent="0.35">
      <c r="A29" s="98">
        <v>11</v>
      </c>
      <c r="B29" s="101">
        <v>8</v>
      </c>
      <c r="C29" s="183" t="str">
        <f>VLOOKUP(B29,'Competitor Roster'!A:B,2,FALSE)</f>
        <v>Matias</v>
      </c>
      <c r="D29" s="183" t="str">
        <f>VLOOKUP(C29,'Competitor Roster'!B:C,2,FALSE)</f>
        <v>Barang</v>
      </c>
      <c r="E29" s="74" t="s">
        <v>117</v>
      </c>
      <c r="F29" s="92">
        <v>3</v>
      </c>
    </row>
    <row r="30" spans="1:11" ht="15" hidden="1" thickBot="1" x14ac:dyDescent="0.35">
      <c r="A30" s="125">
        <v>12</v>
      </c>
      <c r="B30" s="102" t="s">
        <v>10</v>
      </c>
      <c r="C30" s="133" t="e">
        <f>VLOOKUP(B30,'Competitor Roster'!A:B,2,FALSE)</f>
        <v>#N/A</v>
      </c>
      <c r="D30" s="133" t="e">
        <f>VLOOKUP(C30,'Competitor Roster'!B:C,2,FALSE)</f>
        <v>#N/A</v>
      </c>
      <c r="E30" s="80"/>
      <c r="F30" s="68"/>
    </row>
    <row r="31" spans="1:11" ht="15" hidden="1" thickBot="1" x14ac:dyDescent="0.35">
      <c r="A31" s="98">
        <v>12</v>
      </c>
      <c r="B31" s="101" t="s">
        <v>10</v>
      </c>
      <c r="C31" s="133" t="e">
        <f>VLOOKUP(B31,'Competitor Roster'!A:B,2,FALSE)</f>
        <v>#N/A</v>
      </c>
      <c r="D31" s="133" t="e">
        <f>VLOOKUP(C31,'Competitor Roster'!B:C,2,FALSE)</f>
        <v>#N/A</v>
      </c>
      <c r="E31" s="74"/>
      <c r="F31" s="92"/>
    </row>
    <row r="32" spans="1:11" ht="15" hidden="1" thickBot="1" x14ac:dyDescent="0.35">
      <c r="A32" s="125">
        <v>13</v>
      </c>
      <c r="B32" s="102" t="s">
        <v>10</v>
      </c>
      <c r="C32" s="133" t="e">
        <f>VLOOKUP(B32,'Competitor Roster'!A:B,2,FALSE)</f>
        <v>#N/A</v>
      </c>
      <c r="D32" s="133" t="e">
        <f>VLOOKUP(C32,'Competitor Roster'!B:C,2,FALSE)</f>
        <v>#N/A</v>
      </c>
      <c r="E32" s="80"/>
      <c r="F32" s="68"/>
    </row>
    <row r="33" spans="1:6" ht="15" hidden="1" thickBot="1" x14ac:dyDescent="0.35">
      <c r="A33" s="98">
        <v>13</v>
      </c>
      <c r="B33" s="101" t="s">
        <v>10</v>
      </c>
      <c r="C33" s="133" t="e">
        <f>VLOOKUP(B33,'Competitor Roster'!A:B,2,FALSE)</f>
        <v>#N/A</v>
      </c>
      <c r="D33" s="133" t="e">
        <f>VLOOKUP(C33,'Competitor Roster'!B:C,2,FALSE)</f>
        <v>#N/A</v>
      </c>
      <c r="E33" s="74"/>
      <c r="F33" s="92"/>
    </row>
    <row r="34" spans="1:6" ht="15" hidden="1" thickBot="1" x14ac:dyDescent="0.35">
      <c r="A34" s="76"/>
      <c r="B34" s="103" t="s">
        <v>10</v>
      </c>
      <c r="C34" s="105" t="s">
        <v>94</v>
      </c>
      <c r="D34" s="105"/>
      <c r="E34" s="94"/>
      <c r="F34" s="95"/>
    </row>
    <row r="35" spans="1:6" hidden="1" x14ac:dyDescent="0.3">
      <c r="A35" s="97">
        <v>14</v>
      </c>
      <c r="B35" s="102" t="s">
        <v>10</v>
      </c>
      <c r="C35" s="100" t="s">
        <v>89</v>
      </c>
      <c r="D35" s="100"/>
      <c r="E35" s="80"/>
      <c r="F35" s="68"/>
    </row>
    <row r="36" spans="1:6" ht="15" hidden="1" thickBot="1" x14ac:dyDescent="0.35">
      <c r="A36" s="98">
        <v>14</v>
      </c>
      <c r="B36" s="101" t="s">
        <v>10</v>
      </c>
      <c r="C36" s="99" t="s">
        <v>89</v>
      </c>
      <c r="D36" s="99"/>
      <c r="E36" s="74"/>
      <c r="F36" s="92"/>
    </row>
    <row r="37" spans="1:6" ht="81.599999999999994" x14ac:dyDescent="0.3">
      <c r="C37" s="52" t="s">
        <v>56</v>
      </c>
      <c r="D37" s="52"/>
    </row>
    <row r="39" spans="1:6" ht="114.6" x14ac:dyDescent="0.3">
      <c r="C39" s="52" t="s">
        <v>57</v>
      </c>
      <c r="D39" s="52"/>
    </row>
  </sheetData>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BAB3A-F5E7-4113-A847-DD6E6BE1874B}">
  <dimension ref="A1:I25"/>
  <sheetViews>
    <sheetView workbookViewId="0">
      <selection activeCell="D26" sqref="D26"/>
    </sheetView>
  </sheetViews>
  <sheetFormatPr defaultRowHeight="14.4" x14ac:dyDescent="0.3"/>
  <cols>
    <col min="3" max="4" width="15.77734375" customWidth="1"/>
  </cols>
  <sheetData>
    <row r="1" spans="1:9" ht="15.6" x14ac:dyDescent="0.3">
      <c r="A1" s="38" t="str">
        <f>'Rounds of 10 athletes'!A3</f>
        <v>10 Athletes</v>
      </c>
      <c r="B1" s="49"/>
      <c r="C1" s="168" t="str">
        <f>'Competitor Roster'!B1</f>
        <v>805 Strongest MAS Wrestling</v>
      </c>
      <c r="D1" s="175"/>
      <c r="E1" s="66" t="str">
        <f>'Rounds of 10 athletes'!E3</f>
        <v>Score</v>
      </c>
      <c r="F1" s="49"/>
      <c r="G1" s="49"/>
      <c r="H1" s="49"/>
      <c r="I1" s="55"/>
    </row>
    <row r="2" spans="1:9" ht="15.6" x14ac:dyDescent="0.3">
      <c r="A2" s="41" t="str">
        <f>'Rounds of 10 athletes'!A4</f>
        <v>Match #</v>
      </c>
      <c r="B2" s="24" t="str">
        <f>'Rounds of 10 athletes'!B4</f>
        <v>Lot#</v>
      </c>
      <c r="C2" s="161" t="str">
        <f>'Competitor Roster'!B2</f>
        <v>Lightweight MEN and Masters</v>
      </c>
      <c r="D2" s="176"/>
      <c r="E2" s="67" t="str">
        <f>'Rounds of 10 athletes'!E4</f>
        <v>win-lose</v>
      </c>
      <c r="F2" s="177" t="str">
        <f>'Rounds of 10 athletes'!F4</f>
        <v xml:space="preserve">Points </v>
      </c>
      <c r="G2" s="5"/>
      <c r="H2" s="5"/>
      <c r="I2" s="162"/>
    </row>
    <row r="3" spans="1:9" ht="15" thickBot="1" x14ac:dyDescent="0.35">
      <c r="A3" s="41">
        <f>'Rounds of 10 athletes'!A5</f>
        <v>0</v>
      </c>
      <c r="B3" s="24">
        <f>'Rounds of 10 athletes'!B5</f>
        <v>0</v>
      </c>
      <c r="C3" s="70" t="str">
        <f>'Rounds of 10 athletes'!C5</f>
        <v>ROUND ONE</v>
      </c>
      <c r="D3" s="5"/>
      <c r="E3" s="124" t="str">
        <f>'Rounds of 10 athletes'!E5</f>
        <v>2-0;2-1;1-2;0-2</v>
      </c>
      <c r="F3" s="177" t="str">
        <f>'Rounds of 10 athletes'!F5</f>
        <v>3;2;1;0</v>
      </c>
      <c r="G3" s="5"/>
      <c r="H3" s="5"/>
      <c r="I3" s="162"/>
    </row>
    <row r="4" spans="1:9" ht="15" thickBot="1" x14ac:dyDescent="0.35">
      <c r="A4" s="108">
        <f>'Rounds of 10 athletes'!A6</f>
        <v>1</v>
      </c>
      <c r="B4" s="109">
        <f>'Rounds of 10 athletes'!B6</f>
        <v>1</v>
      </c>
      <c r="C4" s="143" t="str">
        <f>'Rounds of 10 athletes'!C6</f>
        <v>Scott</v>
      </c>
      <c r="D4" s="143" t="str">
        <f>'Rounds of 10 athletes'!D6</f>
        <v>Birtalan</v>
      </c>
      <c r="E4" s="140" t="str">
        <f>'Rounds of 10 athletes'!E6</f>
        <v>2</v>
      </c>
      <c r="F4" s="141">
        <f>'Rounds of 10 athletes'!F6</f>
        <v>3</v>
      </c>
      <c r="G4" s="5"/>
      <c r="H4" s="5"/>
      <c r="I4" s="162"/>
    </row>
    <row r="5" spans="1:9" ht="15" thickBot="1" x14ac:dyDescent="0.35">
      <c r="A5" s="45">
        <f>'Rounds of 10 athletes'!A26</f>
        <v>10</v>
      </c>
      <c r="B5" s="135">
        <f>'Rounds of 10 athletes'!B26</f>
        <v>1</v>
      </c>
      <c r="C5" s="169" t="str">
        <f>'Rounds of 10 athletes'!C26</f>
        <v>Scott</v>
      </c>
      <c r="D5" s="169" t="str">
        <f>'Rounds of 10 athletes'!D26</f>
        <v>Birtalan</v>
      </c>
      <c r="E5" s="142" t="str">
        <f>'Rounds of 10 athletes'!E26</f>
        <v>0</v>
      </c>
      <c r="F5" s="142">
        <f>'Rounds of 10 athletes'!F26</f>
        <v>0</v>
      </c>
      <c r="G5" s="54">
        <f>SUM(F4:F5)</f>
        <v>3</v>
      </c>
      <c r="H5" s="12" t="s">
        <v>123</v>
      </c>
      <c r="I5" s="178" t="s">
        <v>127</v>
      </c>
    </row>
    <row r="6" spans="1:9" ht="15" thickBot="1" x14ac:dyDescent="0.35">
      <c r="A6" s="148">
        <f>'Rounds of 10 athletes'!A17</f>
        <v>6</v>
      </c>
      <c r="B6" s="152">
        <f>'Rounds of 10 athletes'!B17</f>
        <v>2</v>
      </c>
      <c r="C6" s="156" t="str">
        <f>'Rounds of 10 athletes'!C17</f>
        <v>Joseph</v>
      </c>
      <c r="D6" s="156" t="str">
        <f>'Rounds of 10 athletes'!D17</f>
        <v>Donahue</v>
      </c>
      <c r="E6" s="142" t="str">
        <f>'Rounds of 10 athletes'!E17</f>
        <v>2</v>
      </c>
      <c r="F6" s="142">
        <f>'Rounds of 10 athletes'!F17</f>
        <v>2</v>
      </c>
      <c r="G6" s="5" t="s">
        <v>10</v>
      </c>
      <c r="H6" s="5"/>
      <c r="I6" s="162"/>
    </row>
    <row r="7" spans="1:9" ht="15" thickBot="1" x14ac:dyDescent="0.35">
      <c r="A7" s="110">
        <f>'Rounds of 10 athletes'!A7</f>
        <v>1</v>
      </c>
      <c r="B7" s="111">
        <f>'Rounds of 10 athletes'!B7</f>
        <v>2</v>
      </c>
      <c r="C7" s="170" t="str">
        <f>'Rounds of 10 athletes'!C7</f>
        <v>Joseph</v>
      </c>
      <c r="D7" s="170" t="str">
        <f>'Rounds of 10 athletes'!D7</f>
        <v>Donahue</v>
      </c>
      <c r="E7" s="141">
        <f>'Rounds of 10 athletes'!E7</f>
        <v>0</v>
      </c>
      <c r="F7" s="141">
        <f>'Rounds of 10 athletes'!F7</f>
        <v>0</v>
      </c>
      <c r="G7" s="54">
        <f>SUM(F6:F7)</f>
        <v>2</v>
      </c>
      <c r="H7" s="12" t="s">
        <v>123</v>
      </c>
      <c r="I7" s="178" t="s">
        <v>128</v>
      </c>
    </row>
    <row r="8" spans="1:9" ht="15" thickBot="1" x14ac:dyDescent="0.35">
      <c r="A8" s="108">
        <f>'Rounds of 10 athletes'!A8</f>
        <v>2</v>
      </c>
      <c r="B8" s="109">
        <f>'Rounds of 10 athletes'!B8</f>
        <v>3</v>
      </c>
      <c r="C8" s="143" t="str">
        <f>'Rounds of 10 athletes'!C8</f>
        <v>Andres</v>
      </c>
      <c r="D8" s="143" t="s">
        <v>130</v>
      </c>
      <c r="E8" s="140" t="str">
        <f>'Rounds of 10 athletes'!E8</f>
        <v>0</v>
      </c>
      <c r="F8" s="141">
        <f>'Rounds of 10 athletes'!F8</f>
        <v>0</v>
      </c>
      <c r="G8" s="5"/>
      <c r="H8" s="5"/>
      <c r="I8" s="162"/>
    </row>
    <row r="9" spans="1:9" ht="15" thickBot="1" x14ac:dyDescent="0.35">
      <c r="A9" s="45">
        <f>'Rounds of 10 athletes'!A18</f>
        <v>6</v>
      </c>
      <c r="B9" s="135">
        <f>'Rounds of 10 athletes'!B18</f>
        <v>3</v>
      </c>
      <c r="C9" s="169" t="str">
        <f>'Rounds of 10 athletes'!C18</f>
        <v>Andres</v>
      </c>
      <c r="D9" s="169" t="s">
        <v>130</v>
      </c>
      <c r="E9" s="142" t="str">
        <f>'Rounds of 10 athletes'!E18</f>
        <v>1</v>
      </c>
      <c r="F9" s="142">
        <f>'Rounds of 10 athletes'!F18</f>
        <v>1</v>
      </c>
      <c r="G9" s="54">
        <f>SUM(F8:F9)</f>
        <v>1</v>
      </c>
      <c r="H9" s="5" t="s">
        <v>126</v>
      </c>
      <c r="I9" s="162"/>
    </row>
    <row r="10" spans="1:9" ht="15" thickBot="1" x14ac:dyDescent="0.35">
      <c r="A10" s="148">
        <f>'Rounds of 10 athletes'!A19</f>
        <v>7</v>
      </c>
      <c r="B10" s="152">
        <f>'Rounds of 10 athletes'!B19</f>
        <v>4</v>
      </c>
      <c r="C10" s="156" t="str">
        <f>'Rounds of 10 athletes'!C19</f>
        <v>William</v>
      </c>
      <c r="D10" s="156" t="str">
        <f>'Rounds of 10 athletes'!D19</f>
        <v>Guilliani</v>
      </c>
      <c r="E10" s="142" t="str">
        <f>'Rounds of 10 athletes'!E19</f>
        <v>2</v>
      </c>
      <c r="F10" s="142">
        <f>'Rounds of 10 athletes'!F19</f>
        <v>3</v>
      </c>
      <c r="G10" s="5" t="s">
        <v>10</v>
      </c>
      <c r="H10" s="5"/>
      <c r="I10" s="162"/>
    </row>
    <row r="11" spans="1:9" ht="15" thickBot="1" x14ac:dyDescent="0.35">
      <c r="A11" s="110">
        <f>'Rounds of 10 athletes'!A9</f>
        <v>2</v>
      </c>
      <c r="B11" s="111">
        <f>'Rounds of 10 athletes'!B9</f>
        <v>4</v>
      </c>
      <c r="C11" s="170" t="str">
        <f>'Rounds of 10 athletes'!C9</f>
        <v>William</v>
      </c>
      <c r="D11" s="170" t="str">
        <f>'Rounds of 10 athletes'!D9</f>
        <v>Guilliani</v>
      </c>
      <c r="E11" s="140" t="str">
        <f>'Rounds of 10 athletes'!E9</f>
        <v>2</v>
      </c>
      <c r="F11" s="141">
        <f>'Rounds of 10 athletes'!F9</f>
        <v>3</v>
      </c>
      <c r="G11" s="54">
        <f>SUM(F10:F11)</f>
        <v>6</v>
      </c>
      <c r="H11" s="12" t="s">
        <v>120</v>
      </c>
      <c r="I11" s="178" t="s">
        <v>128</v>
      </c>
    </row>
    <row r="12" spans="1:9" ht="15" thickBot="1" x14ac:dyDescent="0.35">
      <c r="A12" s="108">
        <f>'Rounds of 10 athletes'!A10</f>
        <v>3</v>
      </c>
      <c r="B12" s="109">
        <f>'Rounds of 10 athletes'!B10</f>
        <v>5</v>
      </c>
      <c r="C12" s="143" t="str">
        <f>'Rounds of 10 athletes'!C10</f>
        <v>Gerald</v>
      </c>
      <c r="D12" s="143" t="str">
        <f>'Rounds of 10 athletes'!D10</f>
        <v>Ramones</v>
      </c>
      <c r="E12" s="140" t="str">
        <f>'Rounds of 10 athletes'!E10</f>
        <v>1</v>
      </c>
      <c r="F12" s="141">
        <f>'Rounds of 10 athletes'!F10</f>
        <v>1</v>
      </c>
      <c r="G12" s="5"/>
      <c r="H12" s="5"/>
      <c r="I12" s="162"/>
    </row>
    <row r="13" spans="1:9" ht="15" thickBot="1" x14ac:dyDescent="0.35">
      <c r="A13" s="44">
        <f>'Rounds of 10 athletes'!A20</f>
        <v>7</v>
      </c>
      <c r="B13" s="34">
        <f>'Rounds of 10 athletes'!B20</f>
        <v>5</v>
      </c>
      <c r="C13" s="172" t="str">
        <f>'Rounds of 10 athletes'!C20</f>
        <v>Gerald</v>
      </c>
      <c r="D13" s="172" t="str">
        <f>'Rounds of 10 athletes'!D20</f>
        <v>Ramones</v>
      </c>
      <c r="E13" s="142" t="str">
        <f>'Rounds of 10 athletes'!E20</f>
        <v>0</v>
      </c>
      <c r="F13" s="142">
        <f>'Rounds of 10 athletes'!F20</f>
        <v>0</v>
      </c>
      <c r="G13" s="54">
        <f>SUM(F12:F13)</f>
        <v>1</v>
      </c>
      <c r="H13" s="5" t="s">
        <v>126</v>
      </c>
      <c r="I13" s="162"/>
    </row>
    <row r="14" spans="1:9" ht="15" thickBot="1" x14ac:dyDescent="0.35">
      <c r="A14" s="147">
        <f>'Rounds of 10 athletes'!A21</f>
        <v>8</v>
      </c>
      <c r="B14" s="151">
        <f>'Rounds of 10 athletes'!B21</f>
        <v>6</v>
      </c>
      <c r="C14" s="155" t="str">
        <f>'Rounds of 10 athletes'!C21</f>
        <v>Albert</v>
      </c>
      <c r="D14" s="155" t="str">
        <f>'Rounds of 10 athletes'!D21</f>
        <v>Galicia</v>
      </c>
      <c r="E14" s="142" t="str">
        <f>'Rounds of 10 athletes'!E21</f>
        <v>0</v>
      </c>
      <c r="F14" s="142">
        <f>'Rounds of 10 athletes'!F21</f>
        <v>0</v>
      </c>
      <c r="G14" s="5" t="s">
        <v>10</v>
      </c>
      <c r="H14" s="5"/>
      <c r="I14" s="162"/>
    </row>
    <row r="15" spans="1:9" ht="15" thickBot="1" x14ac:dyDescent="0.35">
      <c r="A15" s="112">
        <f>'Rounds of 10 athletes'!A11</f>
        <v>3</v>
      </c>
      <c r="B15" s="70">
        <f>'Rounds of 10 athletes'!B11</f>
        <v>6</v>
      </c>
      <c r="C15" s="173" t="str">
        <f>'Rounds of 10 athletes'!C11</f>
        <v>Albert</v>
      </c>
      <c r="D15" s="173" t="str">
        <f>'Rounds of 10 athletes'!D11</f>
        <v>Galicia</v>
      </c>
      <c r="E15" s="140" t="str">
        <f>'Rounds of 10 athletes'!E11</f>
        <v>2</v>
      </c>
      <c r="F15" s="141">
        <f>'Rounds of 10 athletes'!F11</f>
        <v>2</v>
      </c>
      <c r="G15" s="54">
        <f>SUM(F14:F15)</f>
        <v>2</v>
      </c>
      <c r="H15" s="5" t="s">
        <v>125</v>
      </c>
      <c r="I15" s="162"/>
    </row>
    <row r="16" spans="1:9" ht="15" thickBot="1" x14ac:dyDescent="0.35">
      <c r="A16" s="138">
        <f>'Rounds of 10 athletes'!A12</f>
        <v>4</v>
      </c>
      <c r="B16" s="136">
        <f>'Rounds of 10 athletes'!B12</f>
        <v>7</v>
      </c>
      <c r="C16" s="144" t="str">
        <f>'Rounds of 10 athletes'!C12</f>
        <v xml:space="preserve">Grant </v>
      </c>
      <c r="D16" s="144" t="str">
        <f>'Rounds of 10 athletes'!D12</f>
        <v>Pennington</v>
      </c>
      <c r="E16" s="141">
        <f>'Rounds of 10 athletes'!E12</f>
        <v>0</v>
      </c>
      <c r="F16" s="141">
        <f>'Rounds of 10 athletes'!F12</f>
        <v>0</v>
      </c>
      <c r="G16" s="5"/>
      <c r="H16" s="5"/>
      <c r="I16" s="162"/>
    </row>
    <row r="17" spans="1:9" ht="15" thickBot="1" x14ac:dyDescent="0.35">
      <c r="A17" s="139">
        <f>'Rounds of 10 athletes'!A22</f>
        <v>8</v>
      </c>
      <c r="B17" s="137">
        <f>'Rounds of 10 athletes'!B22</f>
        <v>7</v>
      </c>
      <c r="C17" s="174" t="str">
        <f>'Rounds of 10 athletes'!C22</f>
        <v xml:space="preserve">Grant </v>
      </c>
      <c r="D17" s="174" t="str">
        <f>'Rounds of 10 athletes'!D22</f>
        <v>Pennington</v>
      </c>
      <c r="E17" s="142" t="str">
        <f>'Rounds of 10 athletes'!E22</f>
        <v>2</v>
      </c>
      <c r="F17" s="142">
        <f>'Rounds of 10 athletes'!F22</f>
        <v>3</v>
      </c>
      <c r="G17" s="54">
        <f>SUM(F16:F17)</f>
        <v>3</v>
      </c>
      <c r="H17" s="5" t="s">
        <v>122</v>
      </c>
      <c r="I17" s="162"/>
    </row>
    <row r="18" spans="1:9" ht="15" thickBot="1" x14ac:dyDescent="0.35">
      <c r="A18" s="147">
        <f>'Rounds of 10 athletes'!A23</f>
        <v>9</v>
      </c>
      <c r="B18" s="151">
        <f>'Rounds of 10 athletes'!B23</f>
        <v>8</v>
      </c>
      <c r="C18" s="155" t="str">
        <f>'Rounds of 10 athletes'!C23</f>
        <v>Matias</v>
      </c>
      <c r="D18" s="155" t="str">
        <f>'Rounds of 10 athletes'!D23</f>
        <v>Barang</v>
      </c>
      <c r="E18" s="142" t="str">
        <f>'Rounds of 10 athletes'!E23</f>
        <v>2</v>
      </c>
      <c r="F18" s="142">
        <f>'Rounds of 10 athletes'!F23</f>
        <v>3</v>
      </c>
      <c r="G18" s="5" t="s">
        <v>10</v>
      </c>
      <c r="H18" s="5"/>
      <c r="I18" s="162"/>
    </row>
    <row r="19" spans="1:9" ht="15" thickBot="1" x14ac:dyDescent="0.35">
      <c r="A19" s="149">
        <f>'Rounds of 10 athletes'!A13</f>
        <v>4</v>
      </c>
      <c r="B19" s="153">
        <f>'Rounds of 10 athletes'!B13</f>
        <v>8</v>
      </c>
      <c r="C19" s="171" t="str">
        <f>'Rounds of 10 athletes'!C13</f>
        <v>Matias</v>
      </c>
      <c r="D19" s="171" t="str">
        <f>'Rounds of 10 athletes'!D13</f>
        <v>Barang</v>
      </c>
      <c r="E19" s="140" t="str">
        <f>'Rounds of 10 athletes'!E13</f>
        <v>2</v>
      </c>
      <c r="F19" s="141">
        <f>'Rounds of 10 athletes'!F13</f>
        <v>3</v>
      </c>
      <c r="G19" s="54">
        <f>SUM(F18:F19)</f>
        <v>6</v>
      </c>
      <c r="H19" s="12" t="s">
        <v>120</v>
      </c>
      <c r="I19" s="178" t="s">
        <v>127</v>
      </c>
    </row>
    <row r="20" spans="1:9" ht="15" thickBot="1" x14ac:dyDescent="0.35">
      <c r="A20" s="138">
        <f>'Rounds of 10 athletes'!A14</f>
        <v>5</v>
      </c>
      <c r="B20" s="136">
        <f>'Rounds of 10 athletes'!B14</f>
        <v>9</v>
      </c>
      <c r="C20" s="144" t="str">
        <f>'Rounds of 10 athletes'!C14</f>
        <v>Cory</v>
      </c>
      <c r="D20" s="144" t="str">
        <f>'Rounds of 10 athletes'!D14</f>
        <v>Eddy</v>
      </c>
      <c r="E20" s="140" t="str">
        <f>'Rounds of 10 athletes'!E14</f>
        <v>2</v>
      </c>
      <c r="F20" s="141">
        <f>'Rounds of 10 athletes'!F14</f>
        <v>2</v>
      </c>
      <c r="G20" s="5"/>
      <c r="H20" s="5"/>
      <c r="I20" s="162"/>
    </row>
    <row r="21" spans="1:9" ht="15" thickBot="1" x14ac:dyDescent="0.35">
      <c r="A21" s="139">
        <f>'Rounds of 10 athletes'!A24</f>
        <v>9</v>
      </c>
      <c r="B21" s="137">
        <f>'Rounds of 10 athletes'!B24</f>
        <v>9</v>
      </c>
      <c r="C21" s="145" t="str">
        <f>'Rounds of 10 athletes'!C24</f>
        <v>Cory</v>
      </c>
      <c r="D21" s="145" t="str">
        <f>'Rounds of 10 athletes'!D24</f>
        <v>Eddy</v>
      </c>
      <c r="E21" s="142" t="str">
        <f>'Rounds of 10 athletes'!E24</f>
        <v>0</v>
      </c>
      <c r="F21" s="142">
        <f>'Rounds of 10 athletes'!F24</f>
        <v>0</v>
      </c>
      <c r="G21" s="54">
        <f>SUM(F20:F21)</f>
        <v>2</v>
      </c>
      <c r="H21" s="5" t="s">
        <v>124</v>
      </c>
      <c r="I21" s="162"/>
    </row>
    <row r="22" spans="1:9" ht="15" thickBot="1" x14ac:dyDescent="0.35">
      <c r="A22" s="147">
        <f>'Rounds of 10 athletes'!A25</f>
        <v>10</v>
      </c>
      <c r="B22" s="151">
        <f>'Rounds of 10 athletes'!B25</f>
        <v>10</v>
      </c>
      <c r="C22" s="155" t="str">
        <f>'Rounds of 10 athletes'!C25</f>
        <v xml:space="preserve">Cody </v>
      </c>
      <c r="D22" s="155" t="str">
        <f>'Rounds of 10 athletes'!D25</f>
        <v>Hoffman</v>
      </c>
      <c r="E22" s="142" t="str">
        <f>'Rounds of 10 athletes'!E25</f>
        <v>2</v>
      </c>
      <c r="F22" s="142">
        <f>'Rounds of 10 athletes'!F25</f>
        <v>3</v>
      </c>
      <c r="G22" s="5" t="s">
        <v>10</v>
      </c>
      <c r="H22" s="5"/>
      <c r="I22" s="162"/>
    </row>
    <row r="23" spans="1:9" ht="15" thickBot="1" x14ac:dyDescent="0.35">
      <c r="A23" s="146">
        <f>'Rounds of 10 athletes'!A15</f>
        <v>5</v>
      </c>
      <c r="B23" s="150">
        <f>'Rounds of 10 athletes'!B15</f>
        <v>10</v>
      </c>
      <c r="C23" s="154" t="str">
        <f>'Rounds of 10 athletes'!C15</f>
        <v xml:space="preserve">Cody </v>
      </c>
      <c r="D23" s="154" t="str">
        <f>'Rounds of 10 athletes'!D15</f>
        <v>Hoffman</v>
      </c>
      <c r="E23" s="140" t="str">
        <f>'Rounds of 10 athletes'!E15</f>
        <v>1</v>
      </c>
      <c r="F23" s="141">
        <f>'Rounds of 10 athletes'!F15</f>
        <v>1</v>
      </c>
      <c r="G23" s="54">
        <f>SUM(F22:F23)</f>
        <v>4</v>
      </c>
      <c r="H23" s="5"/>
      <c r="I23" s="178" t="s">
        <v>121</v>
      </c>
    </row>
    <row r="24" spans="1:9" x14ac:dyDescent="0.3">
      <c r="A24" s="58"/>
      <c r="B24" s="5"/>
      <c r="C24" s="5"/>
      <c r="D24" s="5"/>
      <c r="E24" s="5"/>
      <c r="F24" s="5"/>
      <c r="G24" s="5"/>
      <c r="H24" s="5"/>
      <c r="I24" s="162"/>
    </row>
    <row r="25" spans="1:9" ht="15" thickBot="1" x14ac:dyDescent="0.35">
      <c r="A25" s="59"/>
      <c r="B25" s="51"/>
      <c r="C25" s="51"/>
      <c r="D25" s="51"/>
      <c r="E25" s="51"/>
      <c r="F25" s="51"/>
      <c r="G25" s="51"/>
      <c r="H25" s="51"/>
      <c r="I25" s="179"/>
    </row>
  </sheetData>
  <sortState xmlns:xlrd2="http://schemas.microsoft.com/office/spreadsheetml/2017/richdata2" ref="A4:G23">
    <sortCondition ref="B4:B23"/>
  </sortState>
  <pageMargins left="0.7" right="0.7" top="0.75" bottom="0.75" header="0.3" footer="0.3"/>
  <pageSetup scale="120"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77734375" customWidth="1"/>
    <col min="4" max="4" width="4.6640625" style="2" bestFit="1" customWidth="1"/>
    <col min="5" max="5" width="24.7773437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Scott</v>
      </c>
      <c r="D4" s="24">
        <v>2</v>
      </c>
      <c r="E4" s="24" t="str">
        <f>VLOOKUP(D4,'Competitor Roster'!A:B,2,FALSE)</f>
        <v>Joseph</v>
      </c>
      <c r="F4" s="62"/>
      <c r="G4" s="63">
        <v>3</v>
      </c>
      <c r="H4" s="63">
        <v>0</v>
      </c>
    </row>
    <row r="5" spans="1:8" x14ac:dyDescent="0.3">
      <c r="A5" s="41">
        <v>2</v>
      </c>
      <c r="B5" s="24">
        <v>3</v>
      </c>
      <c r="C5" s="24" t="str">
        <f>VLOOKUP(B5,'Competitor Roster'!A:B,2,FALSE)</f>
        <v>Andres</v>
      </c>
      <c r="D5" s="24">
        <v>4</v>
      </c>
      <c r="E5" s="24" t="str">
        <f>VLOOKUP(D5,'Competitor Roster'!A:B,2,FALSE)</f>
        <v>William</v>
      </c>
      <c r="F5" s="62"/>
      <c r="G5" s="63">
        <v>1</v>
      </c>
      <c r="H5" s="63">
        <v>2</v>
      </c>
    </row>
    <row r="6" spans="1:8" ht="15" thickBot="1" x14ac:dyDescent="0.35">
      <c r="A6" s="50">
        <v>3</v>
      </c>
      <c r="B6" s="43">
        <v>5</v>
      </c>
      <c r="C6" s="24" t="str">
        <f>VLOOKUP(B6,'Competitor Roster'!A:B,2,FALSE)</f>
        <v>Gerald</v>
      </c>
      <c r="D6" s="24">
        <v>6</v>
      </c>
      <c r="E6" s="24" t="str">
        <f>VLOOKUP(D6,'Competitor Roster'!A:B,2,FALSE)</f>
        <v>Albert</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Scott</v>
      </c>
      <c r="D10" s="24">
        <v>6</v>
      </c>
      <c r="E10" s="24" t="str">
        <f>VLOOKUP(D10,'Competitor Roster'!A:B,2,FALSE)</f>
        <v>Albert</v>
      </c>
      <c r="F10" s="62"/>
      <c r="G10" s="63">
        <v>1</v>
      </c>
      <c r="H10" s="63">
        <v>2</v>
      </c>
    </row>
    <row r="11" spans="1:8" x14ac:dyDescent="0.3">
      <c r="A11" s="41">
        <v>5</v>
      </c>
      <c r="B11" s="24">
        <v>2</v>
      </c>
      <c r="C11" s="24" t="str">
        <f>VLOOKUP(B11,'Competitor Roster'!A:B,2,FALSE)</f>
        <v>Joseph</v>
      </c>
      <c r="D11" s="24">
        <v>3</v>
      </c>
      <c r="E11" s="24" t="str">
        <f>VLOOKUP(D11,'Competitor Roster'!A:B,2,FALSE)</f>
        <v>Andres</v>
      </c>
      <c r="F11" s="62"/>
      <c r="G11" s="63">
        <v>1</v>
      </c>
      <c r="H11" s="63">
        <v>2</v>
      </c>
    </row>
    <row r="12" spans="1:8" ht="15" thickBot="1" x14ac:dyDescent="0.35">
      <c r="A12" s="50">
        <v>6</v>
      </c>
      <c r="B12" s="43">
        <v>4</v>
      </c>
      <c r="C12" s="43" t="str">
        <f>VLOOKUP(B12,'Competitor Roster'!A:B,2,FALSE)</f>
        <v>William</v>
      </c>
      <c r="D12" s="43">
        <v>5</v>
      </c>
      <c r="E12" s="43" t="str">
        <f>VLOOKUP(D12,'Competitor Roster'!A:B,2,FALSE)</f>
        <v>Gerald</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64.4"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64.4" x14ac:dyDescent="0.3">
      <c r="C47" s="52" t="s">
        <v>56</v>
      </c>
      <c r="E47" s="5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Light Weight Men</vt:lpstr>
      <vt:lpstr>Light Heavy Weight Men</vt:lpstr>
      <vt:lpstr>Heavy Weight Men</vt:lpstr>
      <vt:lpstr>Light Weight Women </vt:lpstr>
      <vt:lpstr>Heavy Weight Women</vt:lpstr>
      <vt:lpstr>Competitor Roster</vt:lpstr>
      <vt:lpstr>Rounds of 10 athletes</vt:lpstr>
      <vt:lpstr>Score Tally 2 rounds</vt:lpstr>
      <vt:lpstr>Rounds</vt:lpstr>
      <vt:lpstr>Score Sheet</vt:lpstr>
      <vt:lpstr>Score Sheet (2)</vt:lpstr>
      <vt:lpstr>SCORE</vt:lpstr>
      <vt:lpstr>'Competitor Roster'!Print_Area</vt:lpstr>
      <vt:lpstr>'Heavy Weight Men'!Print_Area</vt:lpstr>
      <vt:lpstr>'Rounds of 10 athletes'!Print_Area</vt:lpstr>
      <vt:lpstr>SCORE!Print_Area</vt:lpstr>
      <vt:lpstr>'Score Sheet'!Print_Area</vt:lpstr>
      <vt:lpstr>'Score Sheet (2)'!Print_Area</vt:lpstr>
      <vt:lpstr>'Score Tally 2 rounds'!Print_Area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2018-12-10T20:41:42Z</cp:lastPrinted>
  <dcterms:created xsi:type="dcterms:W3CDTF">2012-12-13T18:30:16Z</dcterms:created>
  <dcterms:modified xsi:type="dcterms:W3CDTF">2018-12-10T20:41:49Z</dcterms:modified>
</cp:coreProperties>
</file>