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C:\Users\Odd E. Haugen\Documents\Documents\Strongman\MAS Wrestling\MAS Tournaments\TOURNAMENT FORMS\"/>
    </mc:Choice>
  </mc:AlternateContent>
  <bookViews>
    <workbookView xWindow="288" yWindow="312" windowWidth="11460" windowHeight="585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Roster'!$A$1:$D$7</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'!$A$1:$H$14</definedName>
    <definedName name="_xlnm.Print_Area" localSheetId="9">'Score Sheet (2)'!$A$1:$C$9</definedName>
  </definedNames>
  <calcPr calcId="171027"/>
</workbook>
</file>

<file path=xl/calcChain.xml><?xml version="1.0" encoding="utf-8"?>
<calcChain xmlns="http://schemas.openxmlformats.org/spreadsheetml/2006/main">
  <c r="A3" i="14" l="1"/>
  <c r="B3" i="14"/>
  <c r="C3" i="14" s="1"/>
  <c r="D3" i="14" s="1"/>
  <c r="E3" i="14"/>
  <c r="F3" i="14"/>
  <c r="B6" i="14"/>
  <c r="C6" i="14" s="1"/>
  <c r="D6" i="14" s="1"/>
  <c r="E6" i="14"/>
  <c r="F6" i="14"/>
  <c r="A9" i="14"/>
  <c r="B9" i="14"/>
  <c r="C9" i="14" s="1"/>
  <c r="D9" i="14" s="1"/>
  <c r="E9" i="14"/>
  <c r="F9" i="14"/>
  <c r="B12" i="14"/>
  <c r="C12" i="14" s="1"/>
  <c r="D12" i="14" s="1"/>
  <c r="E12" i="14"/>
  <c r="F12" i="14"/>
  <c r="A4" i="14"/>
  <c r="B4" i="14"/>
  <c r="C4" i="14" s="1"/>
  <c r="D4" i="14" s="1"/>
  <c r="E4" i="14"/>
  <c r="F4" i="14"/>
  <c r="B10" i="14"/>
  <c r="C10" i="14" s="1"/>
  <c r="D10" i="14" s="1"/>
  <c r="E10" i="14"/>
  <c r="F10" i="14"/>
  <c r="A7" i="14"/>
  <c r="B7" i="14"/>
  <c r="C7" i="14" s="1"/>
  <c r="D7" i="14" s="1"/>
  <c r="E7" i="14"/>
  <c r="F7" i="14"/>
  <c r="B13" i="14"/>
  <c r="C13" i="14" s="1"/>
  <c r="D13" i="14" s="1"/>
  <c r="E13" i="14"/>
  <c r="F13" i="14"/>
  <c r="A5" i="14"/>
  <c r="B5" i="14"/>
  <c r="C5" i="14" s="1"/>
  <c r="D5" i="14" s="1"/>
  <c r="E5" i="14"/>
  <c r="F5" i="14"/>
  <c r="B14" i="14"/>
  <c r="C14" i="14" s="1"/>
  <c r="D14" i="14" s="1"/>
  <c r="E14" i="14"/>
  <c r="F14" i="14"/>
  <c r="A8" i="14"/>
  <c r="B8" i="14"/>
  <c r="C8" i="14" s="1"/>
  <c r="D8" i="14" s="1"/>
  <c r="E8" i="14"/>
  <c r="F8" i="14"/>
  <c r="B11" i="14"/>
  <c r="C11" i="14" s="1"/>
  <c r="D11" i="14" s="1"/>
  <c r="E11" i="14"/>
  <c r="F11"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<sst xmlns="http://schemas.openxmlformats.org/spreadsheetml/2006/main" count="388" uniqueCount="99">
  <si>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</si>
  <si>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</si>
  <si>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</si>
  <si>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</si>
  <si>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</si>
  <si>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</si>
  <si>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</si>
  <si>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</si>
  <si>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</si>
  <si>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</si>
  <si>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</si>
  <si>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</si>
  <si>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</si>
  <si>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</si>
  <si>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</si>
  <si>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</si>
  <si>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</si>
  <si>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</si>
  <si>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</si>
  <si>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</si>
  <si>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</si>
  <si>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</si>
  <si>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</si>
  <si>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</si>
  <si>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</si>
  <si>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</si>
  <si>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</si>
  <si>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</si>
  <si>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</si>
  <si>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</si>
  <si>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</si>
  <si>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</si>
  <si>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</si>
  <si>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</si>
  <si>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</si>
  <si>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</si>
  <si>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</si>
  <si>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</si>
  <si>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</si>
  <si>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</si>
  <si>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</si>
  <si>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</si>
  <si>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</si>
  <si>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</si>
  <si>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</si>
  <si>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</si>
  <si>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</si>
  <si>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</si>
  <si>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</si>
  <si>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</si>
  <si>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</si>
  <si>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</si>
  <si>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</si>
  <si>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</si>
  <si>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</si>
  <si>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</si>
  <si>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</si>
  <si>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</si>
  <si>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</si>
  <si>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</si>
  <si>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</si>
  <si>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</si>
  <si>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</si>
  <si>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</si>
  <si>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</si>
  <si>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</si>
  <si>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</si>
  <si>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</si>
  <si>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</si>
  <si>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</si>
  <si>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</si>
  <si>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4-athletes</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</si>
  <si>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</si>
  <si>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</si>
  <si>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</si>
  <si>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</si>
  <si>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</si>
  <si>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</si>
  <si>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</si>
  <si>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</si>
  <si>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</si>
  <si>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</si>
  <si>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</si>
  <si>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</si>
  <si>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</si>
  <si>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</si>
  <si>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Trevor</t>
  </si>
  <si>
    <t>Brennan</t>
  </si>
  <si>
    <t>James</t>
  </si>
  <si>
    <t>Andersen</t>
  </si>
  <si>
    <t>Vladimir</t>
  </si>
  <si>
    <t>Levin</t>
  </si>
  <si>
    <t>Scott</t>
  </si>
  <si>
    <t>Birtalen</t>
  </si>
  <si>
    <t>Men's Lightweight</t>
  </si>
  <si>
    <t>1</t>
  </si>
  <si>
    <t>2</t>
  </si>
  <si>
    <t>0</t>
  </si>
  <si>
    <t>805 Strongest Man and Woman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</si>
</sst>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9"/>
      <name val="Arial"/>
      <family val="2"/>
    </font>
    <font>
      <b/>
      <sz val="11"/>
      <name val="Arial"/>
      <family val="2"/>
    </font>
    <font>
      <u/>
      <sz val="10"/>
      <color theme="10"/>
      <name val="Arial"/>
      <family val="2"/>
    </font>
    <font>
      <b/>
      <i/>
      <sz val="10"/>
      <color theme="10"/>
      <name val="Arial"/>
      <family val="2"/>
    </font>
    <font>
      <sz val="10"/>
      <name val="Arial"/>
      <family val="2"/>
    </font>
    <font>
      <b/>
      <i/>
      <sz val="10"/>
      <name val="Arial"/>
      <family val="2"/>
    </font>
    <font>
      <sz val="11"/>
      <name val="Arial"/>
      <family val="2"/>
    </font>
    <font>
      <sz val="11"/>
      <color rgb="FF333333"/>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20" fillId="0" borderId="0" applyNumberFormat="0" applyFill="0" applyBorder="0" applyAlignment="0" applyProtection="0">
      <alignment vertical="top"/>
      <protection locked="0"/>
    </xf>
    <xf numFmtId="0" fontId="22" fillId="0" borderId="0"/>
    <xf numFmtId="0" fontId="22" fillId="0" borderId="0"/>
  </cellStyleXfs>
  <cellXfs count="120">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6" fillId="0" borderId="0" xfId="0" applyFont="1" applyBorder="1" applyAlignment="1">
      <alignment wrapText="1"/>
    </xf>
    <xf numFmtId="0" fontId="16" fillId="0" borderId="21" xfId="0" applyFont="1" applyBorder="1" applyAlignment="1">
      <alignment wrapText="1"/>
    </xf>
    <xf numFmtId="0" fontId="16"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8" fillId="0" borderId="1" xfId="0" applyFont="1" applyFill="1" applyBorder="1" applyAlignment="1">
      <alignment vertical="top" wrapText="1"/>
    </xf>
    <xf numFmtId="0" fontId="19" fillId="0" borderId="1" xfId="0" applyFont="1" applyFill="1" applyBorder="1" applyAlignment="1">
      <alignment vertical="top" wrapText="1"/>
    </xf>
    <xf numFmtId="0" fontId="1" fillId="0" borderId="0" xfId="0" applyFont="1" applyAlignment="1"/>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3" xfId="0" applyFill="1" applyBorder="1"/>
    <xf numFmtId="0" fontId="0" fillId="5" borderId="30" xfId="0" applyFill="1" applyBorder="1" applyAlignment="1">
      <alignment horizontal="center"/>
    </xf>
    <xf numFmtId="0" fontId="0" fillId="5" borderId="9" xfId="0" applyFill="1" applyBorder="1"/>
    <xf numFmtId="0" fontId="25" fillId="0" borderId="1" xfId="0" applyFont="1" applyBorder="1"/>
    <xf numFmtId="0" fontId="22" fillId="0" borderId="4" xfId="3" applyFont="1" applyFill="1" applyBorder="1" applyAlignment="1">
      <alignment horizontal="left"/>
    </xf>
    <xf numFmtId="0" fontId="22" fillId="0" borderId="1" xfId="3" applyFont="1" applyFill="1" applyBorder="1" applyAlignment="1">
      <alignment horizontal="left"/>
    </xf>
    <xf numFmtId="0" fontId="24" fillId="0" borderId="4" xfId="3" applyFont="1" applyFill="1" applyBorder="1" applyAlignment="1">
      <alignment horizontal="left"/>
    </xf>
    <xf numFmtId="0" fontId="24" fillId="0" borderId="1" xfId="3" applyFont="1" applyFill="1" applyBorder="1" applyAlignment="1">
      <alignment horizontal="left"/>
    </xf>
    <xf numFmtId="164" fontId="21" fillId="0" borderId="1" xfId="1" applyNumberFormat="1" applyFont="1" applyBorder="1" applyAlignment="1" applyProtection="1"/>
    <xf numFmtId="164" fontId="23" fillId="0" borderId="1" xfId="2" applyNumberFormat="1" applyFont="1" applyFill="1" applyBorder="1" applyAlignment="1">
      <alignment wrapText="1"/>
    </xf>
  </cellXfs>
  <cellStyles count="4">
    <cellStyle name="Hyperlink" xfId="1" builtinId="8"/>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Trevor</v>
      </c>
      <c r="C3" s="70" t="str">
        <f>VLOOKUP(B3,'Competitor Roster'!B:D,2,FALSE)</f>
        <v>Brennan</v>
      </c>
      <c r="D3" s="6">
        <v>2</v>
      </c>
      <c r="E3" s="53" t="str">
        <f>VLOOKUP(D3,'Competitor Roster'!A:B,2,FALSE)</f>
        <v>James</v>
      </c>
      <c r="F3" s="70" t="str">
        <f>VLOOKUP(E3,'Competitor Roster'!B:D,2,FALSE)</f>
        <v>Andersen</v>
      </c>
      <c r="G3" s="6">
        <v>3</v>
      </c>
      <c r="H3" s="53" t="str">
        <f>VLOOKUP(G3,'Competitor Roster'!A:B,2,FALSE)</f>
        <v>Vladimir</v>
      </c>
      <c r="I3" s="70" t="str">
        <f>VLOOKUP(H3,'Competitor Roster'!B:D,2,FALSE)</f>
        <v>Levin</v>
      </c>
      <c r="J3" s="6">
        <v>4</v>
      </c>
      <c r="K3" s="53" t="str">
        <f>VLOOKUP(J3,'Competitor Roster'!A:B,2,FALSE)</f>
        <v>Scott</v>
      </c>
      <c r="L3" s="70" t="str">
        <f>VLOOKUP(K3,'Competitor Roster'!B:D,2,FALSE)</f>
        <v>Birtalen</v>
      </c>
      <c r="M3" s="6">
        <v>5</v>
      </c>
      <c r="N3" s="53" t="e">
        <f>VLOOKUP(M3,'Competitor Roster'!A:B,2,FALSE)</f>
        <v>#N/A</v>
      </c>
      <c r="O3" s="70" t="e">
        <f>VLOOKUP(N3,'Competitor Roster'!B:D,2,FALSE)</f>
        <v>#N/A</v>
      </c>
    </row>
    <row r="4" spans="1:15" x14ac:dyDescent="0.3">
      <c r="A4">
        <v>1</v>
      </c>
      <c r="B4" s="68" t="str">
        <f>VLOOKUP(A3,'Round Robin'!B:F,4,FALSE)</f>
        <v>2</v>
      </c>
      <c r="D4">
        <v>2</v>
      </c>
      <c r="E4" s="68">
        <f>VLOOKUP(D3,'Round Robin'!B:F,4,FALSE)</f>
        <v>1</v>
      </c>
      <c r="H4" s="68" t="str">
        <f>VLOOKUP(G3,'Round Robin'!$B:$F,4,FALSE)</f>
        <v>0</v>
      </c>
      <c r="K4" s="68" t="str">
        <f>VLOOKUP(J3,'Round Robin'!$B:$F,4,FALSE)</f>
        <v>2</v>
      </c>
      <c r="N4" s="68" t="e">
        <f>VLOOKUP(M3,'Round Robin'!$B:$F,4,FALSE)</f>
        <v>#N/A</v>
      </c>
    </row>
    <row r="5" spans="1:15" x14ac:dyDescent="0.3">
      <c r="A5">
        <v>1</v>
      </c>
      <c r="B5" s="68" t="str">
        <f>VLOOKUP(A4,'Round Robin'!B:F,4,FALSE)</f>
        <v>2</v>
      </c>
      <c r="D5">
        <v>2</v>
      </c>
    </row>
    <row r="6" spans="1:15" x14ac:dyDescent="0.3">
      <c r="A6">
        <v>1</v>
      </c>
      <c r="B6" s="68" t="str">
        <f>VLOOKUP(A5,'Round Robin'!B:F,4,FALSE)</f>
        <v>2</v>
      </c>
      <c r="D6">
        <v>2</v>
      </c>
    </row>
    <row r="7" spans="1:15" x14ac:dyDescent="0.3">
      <c r="A7">
        <v>1</v>
      </c>
      <c r="B7" s="68" t="str">
        <f>VLOOKUP(A6,'Round Robin'!B:F,4,FALSE)</f>
        <v>2</v>
      </c>
      <c r="D7">
        <v>2</v>
      </c>
    </row>
    <row r="8" spans="1:15" x14ac:dyDescent="0.3">
      <c r="A8">
        <v>1</v>
      </c>
      <c r="B8" s="68" t="str">
        <f>VLOOKUP(A7,'Round Robin'!B:F,4,FALSE)</f>
        <v>2</v>
      </c>
      <c r="D8">
        <v>2</v>
      </c>
    </row>
    <row r="9" spans="1:15" x14ac:dyDescent="0.3">
      <c r="A9">
        <v>1</v>
      </c>
      <c r="B9" s="68" t="str">
        <f>VLOOKUP(A8,'Round Robin'!B:F,4,FALSE)</f>
        <v>2</v>
      </c>
      <c r="D9">
        <v>2</v>
      </c>
    </row>
    <row r="10" spans="1:15" x14ac:dyDescent="0.3">
      <c r="A10">
        <v>1</v>
      </c>
      <c r="B10" s="68" t="str">
        <f>VLOOKUP(A9,'Round Robin'!B:F,4,FALSE)</f>
        <v>2</v>
      </c>
      <c r="D10">
        <v>2</v>
      </c>
    </row>
    <row r="11" spans="1:15" x14ac:dyDescent="0.3">
      <c r="A11">
        <v>1</v>
      </c>
      <c r="B11" s="68" t="str">
        <f>VLOOKUP(A10,'Round Robin'!B:F,4,FALSE)</f>
        <v>2</v>
      </c>
      <c r="D11">
        <v>2</v>
      </c>
    </row>
    <row r="12" spans="1:15" x14ac:dyDescent="0.3">
      <c r="A12">
        <v>1</v>
      </c>
      <c r="B12" s="68" t="str">
        <f>VLOOKUP(A11,'Round Robin'!B:F,4,FALSE)</f>
        <v>2</v>
      </c>
      <c r="D12">
        <v>2</v>
      </c>
    </row>
    <row r="13" spans="1:15" x14ac:dyDescent="0.3">
      <c r="A13">
        <v>1</v>
      </c>
      <c r="B13" s="68" t="str">
        <f>VLOOKUP(A12,'Round Robin'!B:F,4,FALSE)</f>
        <v>2</v>
      </c>
      <c r="D13">
        <v>2</v>
      </c>
    </row>
    <row r="14" spans="1:15" x14ac:dyDescent="0.3">
      <c r="A14">
        <v>1</v>
      </c>
      <c r="B14" s="68"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2" topLeftCell="A3" activePane="bottomLeft" state="frozen"/>
      <selection pane="bottomLeft" activeCell="D1" sqref="D1:H1"/>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5.8" x14ac:dyDescent="0.5">
      <c r="A1" s="72" t="s">
        <v>70</v>
      </c>
      <c r="B1" s="71"/>
      <c r="D1" s="20" t="s">
        <v>98</v>
      </c>
      <c r="H1" s="10"/>
    </row>
    <row r="2" spans="1:9" ht="15" thickBot="1" x14ac:dyDescent="0.35">
      <c r="A2" s="4" t="str">
        <f>'Round Robin'!A4</f>
        <v>Match #</v>
      </c>
      <c r="B2" s="69" t="str">
        <f>'Round Robin'!B4</f>
        <v>Lot#</v>
      </c>
      <c r="C2" s="10" t="str">
        <f>'Round Robin'!C4</f>
        <v>Name</v>
      </c>
      <c r="D2" s="10"/>
      <c r="E2" s="4" t="str">
        <f>'Round Robin'!E4</f>
        <v>win-lose</v>
      </c>
      <c r="F2" s="69" t="str">
        <f>'Round Robin'!F4</f>
        <v xml:space="preserve">Points </v>
      </c>
      <c r="G2" s="4" t="s">
        <v>69</v>
      </c>
      <c r="H2" s="10" t="s">
        <v>72</v>
      </c>
    </row>
    <row r="3" spans="1:9" x14ac:dyDescent="0.3">
      <c r="A3" s="78">
        <f>'Round Robin'!A5</f>
        <v>1</v>
      </c>
      <c r="B3" s="79">
        <f>'Round Robin'!B5</f>
        <v>1</v>
      </c>
      <c r="C3" s="97" t="str">
        <f>VLOOKUP(B3,'Competitor Roster'!A:B,2,FALSE)</f>
        <v>Trevor</v>
      </c>
      <c r="D3" s="97" t="str">
        <f>VLOOKUP(C3,'Competitor Roster'!B:C,2,FALSE)</f>
        <v>Brennan</v>
      </c>
      <c r="E3" s="80" t="str">
        <f>'Round Robin'!E5</f>
        <v>2</v>
      </c>
      <c r="F3" s="79">
        <f>'Round Robin'!F5</f>
        <v>2</v>
      </c>
      <c r="G3" s="81"/>
      <c r="H3" s="95"/>
    </row>
    <row r="4" spans="1:9" ht="15" thickBot="1" x14ac:dyDescent="0.35">
      <c r="A4" s="73">
        <f>'Round Robin'!A10</f>
        <v>3</v>
      </c>
      <c r="B4" s="76">
        <f>'Round Robin'!B10</f>
        <v>1</v>
      </c>
      <c r="C4" s="74" t="str">
        <f>VLOOKUP(B4,'Competitor Roster'!A:B,2,FALSE)</f>
        <v>Trevor</v>
      </c>
      <c r="D4" s="74" t="str">
        <f>VLOOKUP(C4,'Competitor Roster'!B:C,2,FALSE)</f>
        <v>Brennan</v>
      </c>
      <c r="E4" s="76">
        <f>'Round Robin'!E10</f>
        <v>2</v>
      </c>
      <c r="F4" s="76">
        <f>'Round Robin'!F10</f>
        <v>3</v>
      </c>
      <c r="G4" s="82"/>
      <c r="H4" s="96"/>
    </row>
    <row r="5" spans="1:9" ht="15" thickBot="1" x14ac:dyDescent="0.35">
      <c r="A5" s="73">
        <f>'Round Robin'!A15</f>
        <v>5</v>
      </c>
      <c r="B5" s="76">
        <f>'Round Robin'!B15</f>
        <v>1</v>
      </c>
      <c r="C5" s="74" t="str">
        <f>VLOOKUP(B5,'Competitor Roster'!A:B,2,FALSE)</f>
        <v>Trevor</v>
      </c>
      <c r="D5" s="74" t="str">
        <f>VLOOKUP(C5,'Competitor Roster'!B:C,2,FALSE)</f>
        <v>Brennan</v>
      </c>
      <c r="E5" s="76" t="str">
        <f>'Round Robin'!E15</f>
        <v>2</v>
      </c>
      <c r="F5" s="76">
        <f>'Round Robin'!F15</f>
        <v>3</v>
      </c>
      <c r="G5" s="77">
        <f>SUM(F3:F5)</f>
        <v>8</v>
      </c>
      <c r="H5" s="85">
        <v>1</v>
      </c>
    </row>
    <row r="6" spans="1:9" x14ac:dyDescent="0.3">
      <c r="A6" s="73" t="s">
        <v>10</v>
      </c>
      <c r="B6" s="76">
        <f>'Round Robin'!B6</f>
        <v>2</v>
      </c>
      <c r="C6" s="74" t="str">
        <f>VLOOKUP(B6,'Competitor Roster'!A:B,2,FALSE)</f>
        <v>James</v>
      </c>
      <c r="D6" s="74" t="str">
        <f>VLOOKUP(C6,'Competitor Roster'!B:C,2,FALSE)</f>
        <v>Andersen</v>
      </c>
      <c r="E6" s="76">
        <f>'Round Robin'!E6</f>
        <v>1</v>
      </c>
      <c r="F6" s="76">
        <f>'Round Robin'!F6</f>
        <v>1</v>
      </c>
      <c r="G6" s="82"/>
      <c r="H6" s="95"/>
      <c r="I6" s="5"/>
    </row>
    <row r="7" spans="1:9" ht="15" thickBot="1" x14ac:dyDescent="0.35">
      <c r="A7" s="73">
        <f>'Round Robin'!A12</f>
        <v>4</v>
      </c>
      <c r="B7" s="76">
        <f>'Round Robin'!B12</f>
        <v>2</v>
      </c>
      <c r="C7" s="74" t="str">
        <f>VLOOKUP(B7,'Competitor Roster'!A:B,2,FALSE)</f>
        <v>James</v>
      </c>
      <c r="D7" s="74" t="str">
        <f>VLOOKUP(C7,'Competitor Roster'!B:C,2,FALSE)</f>
        <v>Andersen</v>
      </c>
      <c r="E7" s="76" t="str">
        <f>'Round Robin'!E12</f>
        <v>1</v>
      </c>
      <c r="F7" s="76">
        <f>'Round Robin'!F12</f>
        <v>1</v>
      </c>
      <c r="G7" s="82"/>
      <c r="H7" s="96"/>
    </row>
    <row r="8" spans="1:9" ht="15" thickBot="1" x14ac:dyDescent="0.35">
      <c r="A8" s="73">
        <f>'Round Robin'!A17</f>
        <v>6</v>
      </c>
      <c r="B8" s="76">
        <f>'Round Robin'!B17</f>
        <v>2</v>
      </c>
      <c r="C8" s="74" t="str">
        <f>VLOOKUP(B8,'Competitor Roster'!A:B,2,FALSE)</f>
        <v>James</v>
      </c>
      <c r="D8" s="74" t="str">
        <f>VLOOKUP(C8,'Competitor Roster'!B:C,2,FALSE)</f>
        <v>Andersen</v>
      </c>
      <c r="E8" s="76" t="str">
        <f>'Round Robin'!E17</f>
        <v>2</v>
      </c>
      <c r="F8" s="76">
        <f>'Round Robin'!F17</f>
        <v>3</v>
      </c>
      <c r="G8" s="77">
        <f>SUM(F6:F8)</f>
        <v>5</v>
      </c>
      <c r="H8" s="85">
        <v>3</v>
      </c>
    </row>
    <row r="9" spans="1:9" x14ac:dyDescent="0.3">
      <c r="A9" s="73">
        <f>'Round Robin'!A7</f>
        <v>2</v>
      </c>
      <c r="B9" s="76">
        <f>'Round Robin'!B7</f>
        <v>3</v>
      </c>
      <c r="C9" s="74" t="str">
        <f>VLOOKUP(B9,'Competitor Roster'!A:B,2,FALSE)</f>
        <v>Vladimir</v>
      </c>
      <c r="D9" s="74" t="str">
        <f>VLOOKUP(C9,'Competitor Roster'!B:C,2,FALSE)</f>
        <v>Levin</v>
      </c>
      <c r="E9" s="76" t="str">
        <f>'Round Robin'!E7</f>
        <v>0</v>
      </c>
      <c r="F9" s="76">
        <f>'Round Robin'!F7</f>
        <v>0</v>
      </c>
      <c r="G9" s="82"/>
      <c r="H9" s="96"/>
    </row>
    <row r="10" spans="1:9" ht="15" thickBot="1" x14ac:dyDescent="0.35">
      <c r="A10" s="73" t="s">
        <v>10</v>
      </c>
      <c r="B10" s="76">
        <f>'Round Robin'!B11</f>
        <v>3</v>
      </c>
      <c r="C10" s="74" t="str">
        <f>VLOOKUP(B10,'Competitor Roster'!A:B,2,FALSE)</f>
        <v>Vladimir</v>
      </c>
      <c r="D10" s="74" t="str">
        <f>VLOOKUP(C10,'Competitor Roster'!B:C,2,FALSE)</f>
        <v>Levin</v>
      </c>
      <c r="E10" s="76" t="str">
        <f>'Round Robin'!E11</f>
        <v>0</v>
      </c>
      <c r="F10" s="76">
        <f>'Round Robin'!F11</f>
        <v>0</v>
      </c>
      <c r="G10" s="12"/>
      <c r="H10" s="96"/>
    </row>
    <row r="11" spans="1:9" ht="15" thickBot="1" x14ac:dyDescent="0.35">
      <c r="A11" s="73" t="s">
        <v>10</v>
      </c>
      <c r="B11" s="76">
        <f>'Round Robin'!B18</f>
        <v>3</v>
      </c>
      <c r="C11" s="74" t="str">
        <f>VLOOKUP(B11,'Competitor Roster'!A:B,2,FALSE)</f>
        <v>Vladimir</v>
      </c>
      <c r="D11" s="74" t="str">
        <f>VLOOKUP(C11,'Competitor Roster'!B:C,2,FALSE)</f>
        <v>Levin</v>
      </c>
      <c r="E11" s="76" t="str">
        <f>'Round Robin'!E18</f>
        <v>0</v>
      </c>
      <c r="F11" s="76">
        <f>'Round Robin'!F18</f>
        <v>0</v>
      </c>
      <c r="G11" s="77">
        <f>SUM(F9:F11)</f>
        <v>0</v>
      </c>
      <c r="H11" s="85">
        <v>4</v>
      </c>
    </row>
    <row r="12" spans="1:9" x14ac:dyDescent="0.3">
      <c r="A12" s="73" t="s">
        <v>10</v>
      </c>
      <c r="B12" s="76">
        <f>'Round Robin'!B8</f>
        <v>4</v>
      </c>
      <c r="C12" s="74" t="str">
        <f>VLOOKUP(B12,'Competitor Roster'!A:B,2,FALSE)</f>
        <v>Scott</v>
      </c>
      <c r="D12" s="74" t="str">
        <f>VLOOKUP(C12,'Competitor Roster'!B:C,2,FALSE)</f>
        <v>Birtalen</v>
      </c>
      <c r="E12" s="76" t="str">
        <f>'Round Robin'!E8</f>
        <v>2</v>
      </c>
      <c r="F12" s="76">
        <f>'Round Robin'!F8</f>
        <v>3</v>
      </c>
      <c r="G12" s="82"/>
      <c r="H12" s="96"/>
    </row>
    <row r="13" spans="1:9" ht="15" thickBot="1" x14ac:dyDescent="0.35">
      <c r="A13" s="73" t="s">
        <v>10</v>
      </c>
      <c r="B13" s="76">
        <f>'Round Robin'!B13</f>
        <v>4</v>
      </c>
      <c r="C13" s="74" t="str">
        <f>VLOOKUP(B13,'Competitor Roster'!A:B,2,FALSE)</f>
        <v>Scott</v>
      </c>
      <c r="D13" s="74" t="str">
        <f>VLOOKUP(C13,'Competitor Roster'!B:C,2,FALSE)</f>
        <v>Birtalen</v>
      </c>
      <c r="E13" s="76" t="str">
        <f>'Round Robin'!E13</f>
        <v>2</v>
      </c>
      <c r="F13" s="76">
        <f>'Round Robin'!F13</f>
        <v>2</v>
      </c>
      <c r="G13" s="82"/>
      <c r="H13" s="96"/>
    </row>
    <row r="14" spans="1:9" ht="15" thickBot="1" x14ac:dyDescent="0.35">
      <c r="A14" s="83" t="s">
        <v>10</v>
      </c>
      <c r="B14" s="84">
        <f>'Round Robin'!B16</f>
        <v>4</v>
      </c>
      <c r="C14" s="98" t="str">
        <f>VLOOKUP(B14,'Competitor Roster'!A:B,2,FALSE)</f>
        <v>Scott</v>
      </c>
      <c r="D14" s="98" t="str">
        <f>VLOOKUP(C14,'Competitor Roster'!B:C,2,FALSE)</f>
        <v>Birtalen</v>
      </c>
      <c r="E14" s="84" t="str">
        <f>'Round Robin'!E16</f>
        <v>0</v>
      </c>
      <c r="F14" s="84">
        <f>'Round Robin'!F16</f>
        <v>0</v>
      </c>
      <c r="G14" s="77">
        <f>SUM(F12:F14)</f>
        <v>5</v>
      </c>
      <c r="H14" s="85">
        <v>2</v>
      </c>
    </row>
    <row r="15" spans="1:9" x14ac:dyDescent="0.3">
      <c r="A15"/>
      <c r="B15"/>
      <c r="F15"/>
      <c r="G15"/>
    </row>
    <row r="16" spans="1:9" x14ac:dyDescent="0.3">
      <c r="A16"/>
      <c r="B16"/>
      <c r="F16"/>
      <c r="G16"/>
    </row>
    <row r="17" spans="1:7" x14ac:dyDescent="0.3">
      <c r="A17"/>
      <c r="B17"/>
      <c r="F17"/>
      <c r="G17"/>
    </row>
    <row r="18" spans="1:7" x14ac:dyDescent="0.3">
      <c r="A18"/>
      <c r="B18"/>
      <c r="F18"/>
      <c r="G18"/>
    </row>
    <row r="19" spans="1:7" x14ac:dyDescent="0.3">
      <c r="A19"/>
      <c r="B19"/>
      <c r="F19"/>
      <c r="G19"/>
    </row>
    <row r="20" spans="1:7" x14ac:dyDescent="0.3">
      <c r="A20"/>
      <c r="B20"/>
      <c r="F20"/>
      <c r="G20"/>
    </row>
  </sheetData>
  <sortState ref="A3:E16">
    <sortCondition ref="B3:B1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pane ySplit="3" topLeftCell="A4" activePane="bottomLeft" state="frozen"/>
      <selection pane="bottomLeft" activeCell="D7" sqref="D7"/>
    </sheetView>
  </sheetViews>
  <sheetFormatPr defaultRowHeight="14.4" x14ac:dyDescent="0.3"/>
  <cols>
    <col min="1" max="1" width="5.33203125" customWidth="1"/>
    <col min="2" max="3" width="20.6640625" customWidth="1"/>
    <col min="4" max="4" width="9.109375" style="102"/>
  </cols>
  <sheetData>
    <row r="1" spans="1:4" ht="21" x14ac:dyDescent="0.4">
      <c r="B1" s="20" t="s">
        <v>98</v>
      </c>
      <c r="C1" s="20"/>
    </row>
    <row r="2" spans="1:4" ht="15.6" x14ac:dyDescent="0.3">
      <c r="B2" s="11" t="s">
        <v>71</v>
      </c>
      <c r="C2" s="11"/>
      <c r="D2" s="101" t="s">
        <v>44</v>
      </c>
    </row>
    <row r="3" spans="1:4" x14ac:dyDescent="0.3">
      <c r="A3" s="10" t="s">
        <v>26</v>
      </c>
      <c r="B3" s="99"/>
      <c r="C3" s="100"/>
      <c r="D3" s="118"/>
    </row>
    <row r="4" spans="1:4" x14ac:dyDescent="0.3">
      <c r="A4" s="63">
        <v>1</v>
      </c>
      <c r="B4" s="113" t="s">
        <v>86</v>
      </c>
      <c r="C4" s="113" t="s">
        <v>87</v>
      </c>
      <c r="D4" s="119">
        <v>176</v>
      </c>
    </row>
    <row r="5" spans="1:4" x14ac:dyDescent="0.3">
      <c r="A5" s="63">
        <v>2</v>
      </c>
      <c r="B5" s="114" t="s">
        <v>88</v>
      </c>
      <c r="C5" s="115" t="s">
        <v>89</v>
      </c>
      <c r="D5" s="119">
        <v>174</v>
      </c>
    </row>
    <row r="6" spans="1:4" x14ac:dyDescent="0.3">
      <c r="A6" s="63">
        <v>3</v>
      </c>
      <c r="B6" s="116" t="s">
        <v>90</v>
      </c>
      <c r="C6" s="116" t="s">
        <v>91</v>
      </c>
      <c r="D6" s="119">
        <v>170</v>
      </c>
    </row>
    <row r="7" spans="1:4" x14ac:dyDescent="0.3">
      <c r="A7" s="63">
        <v>4</v>
      </c>
      <c r="B7" s="116" t="s">
        <v>92</v>
      </c>
      <c r="C7" s="117" t="s">
        <v>93</v>
      </c>
      <c r="D7" s="118">
        <v>176</v>
      </c>
    </row>
    <row r="8" spans="1:4" x14ac:dyDescent="0.3">
      <c r="B8" s="14"/>
      <c r="C8" s="14"/>
    </row>
    <row r="9" spans="1:4" ht="15" thickBot="1" x14ac:dyDescent="0.35">
      <c r="A9" s="2"/>
    </row>
    <row r="10" spans="1:4" ht="21" x14ac:dyDescent="0.4">
      <c r="A10" s="47"/>
      <c r="B10" s="86" t="s">
        <v>75</v>
      </c>
      <c r="C10" s="86"/>
      <c r="D10" s="103"/>
    </row>
    <row r="11" spans="1:4" ht="24.6" x14ac:dyDescent="0.3">
      <c r="A11" s="41" t="s">
        <v>76</v>
      </c>
      <c r="B11" s="87" t="s">
        <v>77</v>
      </c>
      <c r="C11" s="87"/>
      <c r="D11" s="104"/>
    </row>
    <row r="12" spans="1:4" ht="24.6" x14ac:dyDescent="0.3">
      <c r="A12" s="41" t="s">
        <v>78</v>
      </c>
      <c r="B12" s="87" t="s">
        <v>79</v>
      </c>
      <c r="C12" s="87"/>
      <c r="D12" s="104"/>
    </row>
    <row r="13" spans="1:4" ht="48.6" x14ac:dyDescent="0.3">
      <c r="A13" s="41" t="s">
        <v>80</v>
      </c>
      <c r="B13" s="87" t="s">
        <v>81</v>
      </c>
      <c r="C13" s="87"/>
      <c r="D13" s="104"/>
    </row>
    <row r="14" spans="1:4" ht="48.6" x14ac:dyDescent="0.3">
      <c r="A14" s="41" t="s">
        <v>82</v>
      </c>
      <c r="B14" s="87" t="s">
        <v>83</v>
      </c>
      <c r="C14" s="87"/>
      <c r="D14" s="104"/>
    </row>
    <row r="15" spans="1:4" ht="25.2" thickBot="1" x14ac:dyDescent="0.35">
      <c r="A15" s="50" t="s">
        <v>84</v>
      </c>
      <c r="B15" s="88" t="s">
        <v>85</v>
      </c>
      <c r="C15" s="88"/>
      <c r="D15" s="105"/>
    </row>
    <row r="16" spans="1:4" x14ac:dyDescent="0.3">
      <c r="A16" s="2"/>
      <c r="B16" s="89"/>
      <c r="C16" s="89"/>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ySplit="4" topLeftCell="A5" activePane="bottomLeft" state="frozen"/>
      <selection pane="bottomLeft" activeCell="C1" sqref="C1"/>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21" x14ac:dyDescent="0.4">
      <c r="C1" s="20" t="s">
        <v>98</v>
      </c>
    </row>
    <row r="2" spans="1:6" ht="15" thickBot="1" x14ac:dyDescent="0.35">
      <c r="C2" s="2" t="s">
        <v>94</v>
      </c>
    </row>
    <row r="3" spans="1:6" ht="21.6" thickBot="1" x14ac:dyDescent="0.45">
      <c r="A3" s="38" t="s">
        <v>73</v>
      </c>
      <c r="B3" s="39"/>
      <c r="C3" s="39" t="s">
        <v>74</v>
      </c>
      <c r="D3" s="39"/>
      <c r="E3" s="66" t="s">
        <v>45</v>
      </c>
    </row>
    <row r="4" spans="1:6" ht="15" thickBot="1" x14ac:dyDescent="0.35">
      <c r="A4" s="50" t="s">
        <v>46</v>
      </c>
      <c r="B4" s="43" t="s">
        <v>47</v>
      </c>
      <c r="C4" s="43" t="s">
        <v>48</v>
      </c>
      <c r="D4" s="43"/>
      <c r="E4" s="90" t="s">
        <v>49</v>
      </c>
      <c r="F4" s="91" t="s">
        <v>66</v>
      </c>
    </row>
    <row r="5" spans="1:6" x14ac:dyDescent="0.3">
      <c r="A5" s="78">
        <v>1</v>
      </c>
      <c r="B5" s="97">
        <v>1</v>
      </c>
      <c r="C5" s="97" t="str">
        <f>VLOOKUP(B5,'Competitor Roster'!A:B,2,FALSE)</f>
        <v>Trevor</v>
      </c>
      <c r="D5" s="97" t="str">
        <f>VLOOKUP(C5,'Competitor Roster'!B:C,2,FALSE)</f>
        <v>Brennan</v>
      </c>
      <c r="E5" s="92" t="s">
        <v>96</v>
      </c>
      <c r="F5" s="67">
        <v>2</v>
      </c>
    </row>
    <row r="6" spans="1:6" ht="15" thickBot="1" x14ac:dyDescent="0.35">
      <c r="A6" s="83"/>
      <c r="B6" s="98">
        <v>2</v>
      </c>
      <c r="C6" s="98" t="str">
        <f>VLOOKUP(B6,'Competitor Roster'!A:B,2,FALSE)</f>
        <v>James</v>
      </c>
      <c r="D6" s="98" t="str">
        <f>VLOOKUP(C6,'Competitor Roster'!B:C,2,FALSE)</f>
        <v>Andersen</v>
      </c>
      <c r="E6" s="111">
        <v>1</v>
      </c>
      <c r="F6" s="112">
        <v>1</v>
      </c>
    </row>
    <row r="7" spans="1:6" x14ac:dyDescent="0.3">
      <c r="A7" s="78">
        <v>2</v>
      </c>
      <c r="B7" s="97">
        <v>3</v>
      </c>
      <c r="C7" s="97" t="str">
        <f>VLOOKUP(B7,'Competitor Roster'!A:B,2,FALSE)</f>
        <v>Vladimir</v>
      </c>
      <c r="D7" s="97" t="str">
        <f>VLOOKUP(C7,'Competitor Roster'!B:C,2,FALSE)</f>
        <v>Levin</v>
      </c>
      <c r="E7" s="92" t="s">
        <v>97</v>
      </c>
      <c r="F7" s="67">
        <v>0</v>
      </c>
    </row>
    <row r="8" spans="1:6" ht="15" thickBot="1" x14ac:dyDescent="0.35">
      <c r="A8" s="83"/>
      <c r="B8" s="98">
        <v>4</v>
      </c>
      <c r="C8" s="98" t="str">
        <f>VLOOKUP(B8,'Competitor Roster'!A:B,2,FALSE)</f>
        <v>Scott</v>
      </c>
      <c r="D8" s="98" t="str">
        <f>VLOOKUP(C8,'Competitor Roster'!B:C,2,FALSE)</f>
        <v>Birtalen</v>
      </c>
      <c r="E8" s="93" t="s">
        <v>96</v>
      </c>
      <c r="F8" s="94">
        <v>3</v>
      </c>
    </row>
    <row r="9" spans="1:6" ht="16.2" thickBot="1" x14ac:dyDescent="0.35">
      <c r="B9" s="74"/>
      <c r="C9" s="75" t="s">
        <v>68</v>
      </c>
      <c r="D9" s="75"/>
      <c r="E9" s="109"/>
      <c r="F9" s="110"/>
    </row>
    <row r="10" spans="1:6" x14ac:dyDescent="0.3">
      <c r="A10" s="78">
        <v>3</v>
      </c>
      <c r="B10" s="97">
        <v>1</v>
      </c>
      <c r="C10" s="97" t="str">
        <f>VLOOKUP(B10,'Competitor Roster'!A:B,2,FALSE)</f>
        <v>Trevor</v>
      </c>
      <c r="D10" s="97" t="str">
        <f>VLOOKUP(C10,'Competitor Roster'!B:C,2,FALSE)</f>
        <v>Brennan</v>
      </c>
      <c r="E10" s="106">
        <v>2</v>
      </c>
      <c r="F10" s="67">
        <v>3</v>
      </c>
    </row>
    <row r="11" spans="1:6" ht="15" thickBot="1" x14ac:dyDescent="0.35">
      <c r="A11" s="83"/>
      <c r="B11" s="98">
        <v>3</v>
      </c>
      <c r="C11" s="98" t="str">
        <f>VLOOKUP(B11,'Competitor Roster'!A:B,2,FALSE)</f>
        <v>Vladimir</v>
      </c>
      <c r="D11" s="98" t="str">
        <f>VLOOKUP(C11,'Competitor Roster'!B:C,2,FALSE)</f>
        <v>Levin</v>
      </c>
      <c r="E11" s="93" t="s">
        <v>97</v>
      </c>
      <c r="F11" s="94">
        <v>0</v>
      </c>
    </row>
    <row r="12" spans="1:6" x14ac:dyDescent="0.3">
      <c r="A12" s="107">
        <v>4</v>
      </c>
      <c r="B12" s="97">
        <v>2</v>
      </c>
      <c r="C12" s="97" t="str">
        <f>VLOOKUP(B12,'Competitor Roster'!A:B,2,FALSE)</f>
        <v>James</v>
      </c>
      <c r="D12" s="97" t="str">
        <f>VLOOKUP(C12,'Competitor Roster'!B:C,2,FALSE)</f>
        <v>Andersen</v>
      </c>
      <c r="E12" s="92" t="s">
        <v>95</v>
      </c>
      <c r="F12" s="67">
        <v>1</v>
      </c>
    </row>
    <row r="13" spans="1:6" ht="15" thickBot="1" x14ac:dyDescent="0.35">
      <c r="A13" s="108"/>
      <c r="B13" s="98">
        <v>4</v>
      </c>
      <c r="C13" s="98" t="str">
        <f>VLOOKUP(B13,'Competitor Roster'!A:B,2,FALSE)</f>
        <v>Scott</v>
      </c>
      <c r="D13" s="98" t="str">
        <f>VLOOKUP(C13,'Competitor Roster'!B:C,2,FALSE)</f>
        <v>Birtalen</v>
      </c>
      <c r="E13" s="93" t="s">
        <v>96</v>
      </c>
      <c r="F13" s="94">
        <v>2</v>
      </c>
    </row>
    <row r="14" spans="1:6" ht="16.2" thickBot="1" x14ac:dyDescent="0.35">
      <c r="B14" s="74"/>
      <c r="C14" s="75" t="s">
        <v>68</v>
      </c>
      <c r="D14" s="75"/>
      <c r="E14" s="109"/>
      <c r="F14" s="110"/>
    </row>
    <row r="15" spans="1:6" x14ac:dyDescent="0.3">
      <c r="A15" s="107">
        <v>5</v>
      </c>
      <c r="B15" s="97">
        <v>1</v>
      </c>
      <c r="C15" s="97" t="str">
        <f>VLOOKUP(B15,'Competitor Roster'!A:B,2,FALSE)</f>
        <v>Trevor</v>
      </c>
      <c r="D15" s="97" t="str">
        <f>VLOOKUP(C15,'Competitor Roster'!B:C,2,FALSE)</f>
        <v>Brennan</v>
      </c>
      <c r="E15" s="92" t="s">
        <v>96</v>
      </c>
      <c r="F15" s="67">
        <v>3</v>
      </c>
    </row>
    <row r="16" spans="1:6" ht="15" thickBot="1" x14ac:dyDescent="0.35">
      <c r="A16" s="108"/>
      <c r="B16" s="98">
        <v>4</v>
      </c>
      <c r="C16" s="98" t="str">
        <f>VLOOKUP(B16,'Competitor Roster'!A:B,2,FALSE)</f>
        <v>Scott</v>
      </c>
      <c r="D16" s="98" t="str">
        <f>VLOOKUP(C16,'Competitor Roster'!B:C,2,FALSE)</f>
        <v>Birtalen</v>
      </c>
      <c r="E16" s="93" t="s">
        <v>97</v>
      </c>
      <c r="F16" s="94">
        <v>0</v>
      </c>
    </row>
    <row r="17" spans="1:6" x14ac:dyDescent="0.3">
      <c r="A17" s="107">
        <v>6</v>
      </c>
      <c r="B17" s="97">
        <v>2</v>
      </c>
      <c r="C17" s="97" t="str">
        <f>VLOOKUP(B17,'Competitor Roster'!A:B,2,FALSE)</f>
        <v>James</v>
      </c>
      <c r="D17" s="97" t="str">
        <f>VLOOKUP(C17,'Competitor Roster'!B:C,2,FALSE)</f>
        <v>Andersen</v>
      </c>
      <c r="E17" s="92" t="s">
        <v>96</v>
      </c>
      <c r="F17" s="67">
        <v>3</v>
      </c>
    </row>
    <row r="18" spans="1:6" ht="15" thickBot="1" x14ac:dyDescent="0.35">
      <c r="A18" s="108"/>
      <c r="B18" s="98">
        <v>3</v>
      </c>
      <c r="C18" s="98" t="str">
        <f>VLOOKUP(B18,'Competitor Roster'!A:B,2,FALSE)</f>
        <v>Vladimir</v>
      </c>
      <c r="D18" s="98" t="str">
        <f>VLOOKUP(C18,'Competitor Roster'!B:C,2,FALSE)</f>
        <v>Levin</v>
      </c>
      <c r="E18" s="93" t="s">
        <v>97</v>
      </c>
      <c r="F18" s="94">
        <v>0</v>
      </c>
    </row>
    <row r="19" spans="1:6" x14ac:dyDescent="0.3">
      <c r="A19" s="76"/>
    </row>
  </sheetData>
  <pageMargins left="0.7" right="0.7" top="0.75" bottom="0.75" header="0.3" footer="0.3"/>
  <pageSetup scale="12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Trevor</v>
      </c>
      <c r="D4" s="24">
        <v>2</v>
      </c>
      <c r="E4" s="24" t="str">
        <f>VLOOKUP(D4,'Competitor Roster'!A:B,2,FALSE)</f>
        <v>James</v>
      </c>
      <c r="F4" s="62"/>
      <c r="G4" s="63">
        <v>3</v>
      </c>
      <c r="H4" s="63">
        <v>0</v>
      </c>
    </row>
    <row r="5" spans="1:8" x14ac:dyDescent="0.3">
      <c r="A5" s="41">
        <v>2</v>
      </c>
      <c r="B5" s="24">
        <v>3</v>
      </c>
      <c r="C5" s="24" t="str">
        <f>VLOOKUP(B5,'Competitor Roster'!A:B,2,FALSE)</f>
        <v>Vladimir</v>
      </c>
      <c r="D5" s="24">
        <v>4</v>
      </c>
      <c r="E5" s="24" t="str">
        <f>VLOOKUP(D5,'Competitor Roster'!A:B,2,FALSE)</f>
        <v>Scott</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Trevor</v>
      </c>
      <c r="D10" s="24">
        <v>6</v>
      </c>
      <c r="E10" s="24" t="e">
        <f>VLOOKUP(D10,'Competitor Roster'!A:B,2,FALSE)</f>
        <v>#N/A</v>
      </c>
      <c r="F10" s="62"/>
      <c r="G10" s="63">
        <v>1</v>
      </c>
      <c r="H10" s="63">
        <v>2</v>
      </c>
    </row>
    <row r="11" spans="1:8" x14ac:dyDescent="0.3">
      <c r="A11" s="41">
        <v>5</v>
      </c>
      <c r="B11" s="24">
        <v>2</v>
      </c>
      <c r="C11" s="24" t="str">
        <f>VLOOKUP(B11,'Competitor Roster'!A:B,2,FALSE)</f>
        <v>James</v>
      </c>
      <c r="D11" s="24">
        <v>3</v>
      </c>
      <c r="E11" s="24" t="str">
        <f>VLOOKUP(D11,'Competitor Roster'!A:B,2,FALSE)</f>
        <v>Vladimir</v>
      </c>
      <c r="F11" s="62"/>
      <c r="G11" s="63">
        <v>1</v>
      </c>
      <c r="H11" s="63">
        <v>2</v>
      </c>
    </row>
    <row r="12" spans="1:8" ht="15" thickBot="1" x14ac:dyDescent="0.35">
      <c r="A12" s="50">
        <v>6</v>
      </c>
      <c r="B12" s="43">
        <v>4</v>
      </c>
      <c r="C12" s="43" t="str">
        <f>VLOOKUP(B12,'Competitor Roster'!A:B,2,FALSE)</f>
        <v>Scott</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Trevor</v>
      </c>
      <c r="C3" s="24" t="str">
        <f>VLOOKUP(B3,'Competitor Roster'!B:D,2,FALSE)</f>
        <v>Brennan</v>
      </c>
      <c r="D3" s="68" t="str">
        <f>VLOOKUP(A3,'Round Robin'!B:F,4,FALSE)</f>
        <v>2</v>
      </c>
      <c r="E3" s="68" t="str">
        <f>VLOOKUP(A3,'Round Robin'!B:F,4,FALSE)</f>
        <v>2</v>
      </c>
      <c r="F3" s="65"/>
      <c r="G3" s="65"/>
    </row>
    <row r="4" spans="1:7" x14ac:dyDescent="0.3">
      <c r="A4">
        <v>2</v>
      </c>
      <c r="B4" s="24" t="str">
        <f>VLOOKUP(A4,'Competitor Roster'!A:B,2,FALSE)</f>
        <v>James</v>
      </c>
      <c r="C4" s="24" t="str">
        <f>VLOOKUP(B4,'Competitor Roster'!B:D,2,FALSE)</f>
        <v>Andersen</v>
      </c>
      <c r="D4" s="68">
        <f>VLOOKUP(A4,'Round Robin'!B:F,4,FALSE)</f>
        <v>1</v>
      </c>
      <c r="E4" s="68">
        <f>VLOOKUP(A4,'Round Robin'!B:F,4,FALSE)</f>
        <v>1</v>
      </c>
      <c r="F4" s="65"/>
      <c r="G4" s="65"/>
    </row>
    <row r="5" spans="1:7" x14ac:dyDescent="0.3">
      <c r="A5">
        <v>3</v>
      </c>
      <c r="B5" s="24" t="str">
        <f>VLOOKUP(A5,'Competitor Roster'!A:B,2,FALSE)</f>
        <v>Vladimir</v>
      </c>
      <c r="C5" s="24" t="str">
        <f>VLOOKUP(B5,'Competitor Roster'!B:D,2,FALSE)</f>
        <v>Levin</v>
      </c>
      <c r="D5" s="68" t="str">
        <f>VLOOKUP(A5,'Round Robin'!B:F,4,FALSE)</f>
        <v>0</v>
      </c>
      <c r="E5" s="68" t="str">
        <f>VLOOKUP(A5,'Round Robin'!B:F,4,FALSE)</f>
        <v>0</v>
      </c>
      <c r="F5" s="65"/>
      <c r="G5" s="65"/>
    </row>
    <row r="6" spans="1:7" x14ac:dyDescent="0.3">
      <c r="A6">
        <v>4</v>
      </c>
      <c r="B6" s="24" t="str">
        <f>VLOOKUP(A6,'Competitor Roster'!A:B,2,FALSE)</f>
        <v>Scott</v>
      </c>
      <c r="C6" s="24" t="str">
        <f>VLOOKUP(B6,'Competitor Roster'!B:D,2,FALSE)</f>
        <v>Birtalen</v>
      </c>
      <c r="D6" s="68" t="str">
        <f>VLOOKUP(A6,'Round Robin'!B:F,4,FALSE)</f>
        <v>2</v>
      </c>
      <c r="E6" s="68" t="str">
        <f>VLOOKUP(A6,'Round Robin'!B:F,4,FALSE)</f>
        <v>2</v>
      </c>
      <c r="F6" s="65"/>
      <c r="G6" s="65"/>
    </row>
    <row r="7" spans="1:7" x14ac:dyDescent="0.3">
      <c r="A7">
        <v>5</v>
      </c>
      <c r="B7" s="24" t="e">
        <f>VLOOKUP(A7,'Competitor Roster'!A:B,2,FALSE)</f>
        <v>#N/A</v>
      </c>
      <c r="C7" s="24" t="e">
        <f>VLOOKUP(B7,'Competitor Roster'!B:D,2,FALSE)</f>
        <v>#N/A</v>
      </c>
      <c r="D7" s="68" t="e">
        <f>VLOOKUP(A7,'Round Robin'!B:F,4,FALSE)</f>
        <v>#N/A</v>
      </c>
      <c r="E7" s="68"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2016-12-20T19:30:00Z</cp:lastPrinted>
  <dcterms:created xsi:type="dcterms:W3CDTF">2012-12-13T18:30:16Z</dcterms:created>
  <dcterms:modified xsi:type="dcterms:W3CDTF">2016-12-20T19:49:48Z</dcterms:modified>
</cp:coreProperties>
</file>