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Owner\Documents\Strongman\MAS Wrestling\MAS Wrestling North America, LLC\MAS Tournaments\"/>
    </mc:Choice>
  </mc:AlternateContent>
  <xr:revisionPtr revIDLastSave="0" documentId="13_ncr:1_{B91B7F29-F3BC-4869-AFC8-A8F2CEF7E73D}" xr6:coauthVersionLast="47" xr6:coauthVersionMax="47" xr10:uidLastSave="{00000000-0000-0000-0000-000000000000}"/>
  <bookViews>
    <workbookView xWindow="-110" yWindow="-110" windowWidth="19420" windowHeight="10420" firstSheet="5" activeTab="10" xr2:uid="{00000000-000D-0000-FFFF-FFFF00000000}"/>
  </bookViews>
  <sheets>
    <sheet name="Light Weight Men" sheetId="5" state="hidden" r:id="rId1"/>
    <sheet name="Light Heavy Weight Men" sheetId="4" state="hidden" r:id="rId2"/>
    <sheet name="Heavy Weight Men" sheetId="1" state="hidden" r:id="rId3"/>
    <sheet name="Light Weight Women " sheetId="7" state="hidden" r:id="rId4"/>
    <sheet name="Heavy Weight Women" sheetId="8" state="hidden" r:id="rId5"/>
    <sheet name="Competitor Roster" sheetId="6" r:id="rId6"/>
    <sheet name="Rounds of 8 athletes" sheetId="9" r:id="rId7"/>
    <sheet name="Rounds" sheetId="10" state="hidden" r:id="rId8"/>
    <sheet name="Score Sheet" sheetId="12" state="hidden" r:id="rId9"/>
    <sheet name="Score Sheet (2)" sheetId="13" state="hidden" r:id="rId10"/>
    <sheet name="Prelim Score" sheetId="14" r:id="rId11"/>
  </sheets>
  <definedNames>
    <definedName name="_xlnm.Print_Area" localSheetId="5">'Competitor Roster'!$A$1:$D$11</definedName>
    <definedName name="_xlnm.Print_Area" localSheetId="2">'Heavy Weight Men'!$A$1:$L$34</definedName>
    <definedName name="_xlnm.Print_Area" localSheetId="10">'Prelim Score'!$A$1:$I$18</definedName>
    <definedName name="_xlnm.Print_Area" localSheetId="6">'Rounds of 8 athletes'!$A$1:$G$34</definedName>
    <definedName name="_xlnm.Print_Area" localSheetId="8">'Score Sheet'!$A$1:$C$9</definedName>
    <definedName name="_xlnm.Print_Area" localSheetId="9">'Score Sheet (2)'!$A$1:$C$9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9" l="1"/>
  <c r="D34" i="9" s="1"/>
  <c r="C33" i="9"/>
  <c r="D33" i="9" s="1"/>
  <c r="D18" i="14" l="1"/>
  <c r="C18" i="14"/>
  <c r="F18" i="14"/>
  <c r="E18" i="14"/>
  <c r="F17" i="14"/>
  <c r="G18" i="14" s="1"/>
  <c r="E17" i="14"/>
  <c r="C3" i="9" l="1"/>
  <c r="C32" i="9"/>
  <c r="D32" i="9" s="1"/>
  <c r="C31" i="9"/>
  <c r="D31" i="9" s="1"/>
  <c r="C29" i="9"/>
  <c r="D29" i="9" s="1"/>
  <c r="F16" i="14"/>
  <c r="E16" i="14"/>
  <c r="F15" i="14"/>
  <c r="E15" i="14"/>
  <c r="F14" i="14"/>
  <c r="E14" i="14"/>
  <c r="F12" i="14"/>
  <c r="E12" i="14"/>
  <c r="F10" i="14"/>
  <c r="E10" i="14"/>
  <c r="F4" i="14"/>
  <c r="E4" i="14"/>
  <c r="D1" i="14" l="1"/>
  <c r="C1" i="9"/>
  <c r="C28" i="9" l="1"/>
  <c r="D28" i="9" s="1"/>
  <c r="C27" i="9"/>
  <c r="D27" i="9" s="1"/>
  <c r="C26" i="9"/>
  <c r="D26" i="9" s="1"/>
  <c r="C24" i="9"/>
  <c r="D24" i="9" s="1"/>
  <c r="C23" i="9"/>
  <c r="D23" i="9" s="1"/>
  <c r="C21" i="9"/>
  <c r="D21" i="9" s="1"/>
  <c r="C20" i="9"/>
  <c r="D20" i="9" s="1"/>
  <c r="C19" i="9" l="1"/>
  <c r="D19" i="9" s="1"/>
  <c r="C18" i="9"/>
  <c r="D18" i="9" s="1"/>
  <c r="C17" i="9"/>
  <c r="D17" i="9" s="1"/>
  <c r="C16" i="9"/>
  <c r="D16" i="9" s="1"/>
  <c r="C14" i="9"/>
  <c r="D14" i="9" s="1"/>
  <c r="C11" i="9"/>
  <c r="C15" i="9"/>
  <c r="D15" i="9" s="1"/>
  <c r="C12" i="9"/>
  <c r="D12" i="9" s="1"/>
  <c r="D11" i="9" l="1"/>
  <c r="D16" i="14" s="1"/>
  <c r="C16" i="14"/>
  <c r="G16" i="14"/>
  <c r="A6" i="14"/>
  <c r="B6" i="14"/>
  <c r="E6" i="14"/>
  <c r="F6" i="14"/>
  <c r="B8" i="14"/>
  <c r="E8" i="14"/>
  <c r="F8" i="14"/>
  <c r="A3" i="14"/>
  <c r="B3" i="14"/>
  <c r="E3" i="14"/>
  <c r="F3" i="14"/>
  <c r="B5" i="14"/>
  <c r="E5" i="14"/>
  <c r="F5" i="14"/>
  <c r="A7" i="14"/>
  <c r="B7" i="14"/>
  <c r="E7" i="14"/>
  <c r="F7" i="14"/>
  <c r="B9" i="14"/>
  <c r="E9" i="14"/>
  <c r="F9" i="14"/>
  <c r="B11" i="14"/>
  <c r="E11" i="14"/>
  <c r="F11" i="14"/>
  <c r="B13" i="14"/>
  <c r="E13" i="14"/>
  <c r="F13" i="14"/>
  <c r="G14" i="14" l="1"/>
  <c r="G8" i="14"/>
  <c r="G12" i="14"/>
  <c r="G4" i="14"/>
  <c r="G6" i="14"/>
  <c r="G10" i="14"/>
  <c r="A2" i="14" l="1"/>
  <c r="B2" i="14"/>
  <c r="C2" i="14"/>
  <c r="E2" i="14"/>
  <c r="F2" i="14"/>
  <c r="N4" i="13"/>
  <c r="K4" i="13"/>
  <c r="H4" i="13"/>
  <c r="E4" i="13"/>
  <c r="B14" i="13"/>
  <c r="B13" i="13"/>
  <c r="B12" i="13"/>
  <c r="B11" i="13"/>
  <c r="B10" i="13"/>
  <c r="B9" i="13"/>
  <c r="B8" i="13"/>
  <c r="B7" i="13"/>
  <c r="B6" i="13"/>
  <c r="B5" i="13"/>
  <c r="B4" i="13"/>
  <c r="N3" i="13"/>
  <c r="O3" i="13" s="1"/>
  <c r="K3" i="13"/>
  <c r="L3" i="13" s="1"/>
  <c r="H3" i="13"/>
  <c r="I3" i="13" s="1"/>
  <c r="E3" i="13"/>
  <c r="F3" i="13" s="1"/>
  <c r="B3" i="13"/>
  <c r="C3" i="13" s="1"/>
  <c r="E7" i="12"/>
  <c r="E6" i="12"/>
  <c r="E5" i="12"/>
  <c r="E4" i="12"/>
  <c r="E3" i="12"/>
  <c r="D7" i="12"/>
  <c r="D6" i="12"/>
  <c r="D5" i="12"/>
  <c r="D4" i="12"/>
  <c r="D3" i="12"/>
  <c r="B7" i="12" l="1"/>
  <c r="C7" i="12" s="1"/>
  <c r="B6" i="12"/>
  <c r="C6" i="12" s="1"/>
  <c r="B5" i="12"/>
  <c r="C5" i="12" s="1"/>
  <c r="B4" i="12"/>
  <c r="C4" i="12" s="1"/>
  <c r="B3" i="12"/>
  <c r="E12" i="10"/>
  <c r="E11" i="10"/>
  <c r="E10" i="10"/>
  <c r="C12" i="10"/>
  <c r="C11" i="10"/>
  <c r="C10" i="10"/>
  <c r="E6" i="10"/>
  <c r="E5" i="10"/>
  <c r="E4" i="10"/>
  <c r="C6" i="10"/>
  <c r="C5" i="10"/>
  <c r="C4" i="10"/>
  <c r="C10" i="9"/>
  <c r="C8" i="9"/>
  <c r="C6" i="9"/>
  <c r="C9" i="9"/>
  <c r="C7" i="9"/>
  <c r="C5" i="9"/>
  <c r="E18" i="7"/>
  <c r="B7" i="7"/>
  <c r="E7" i="7" s="1"/>
  <c r="H30" i="1"/>
  <c r="H14" i="1"/>
  <c r="H24" i="1"/>
  <c r="H8" i="1"/>
  <c r="E21" i="1"/>
  <c r="E9" i="1"/>
  <c r="C10" i="14" l="1"/>
  <c r="D8" i="9"/>
  <c r="D10" i="14" s="1"/>
  <c r="C12" i="14"/>
  <c r="D9" i="9"/>
  <c r="C14" i="14"/>
  <c r="D10" i="9"/>
  <c r="D14" i="14" s="1"/>
  <c r="C8" i="14"/>
  <c r="D7" i="9"/>
  <c r="D8" i="14" s="1"/>
  <c r="C4" i="14"/>
  <c r="D5" i="9"/>
  <c r="D4" i="14" s="1"/>
  <c r="C6" i="14"/>
  <c r="D6" i="9"/>
  <c r="C3" i="12"/>
  <c r="D6" i="14" l="1"/>
  <c r="D12" i="14"/>
</calcChain>
</file>

<file path=xl/sharedStrings.xml><?xml version="1.0" encoding="utf-8"?>
<sst xmlns="http://schemas.openxmlformats.org/spreadsheetml/2006/main" count="422" uniqueCount="122">
  <si>
    <t>Semi Final</t>
  </si>
  <si>
    <t xml:space="preserve"> Final</t>
  </si>
  <si>
    <t>one</t>
  </si>
  <si>
    <t>two</t>
  </si>
  <si>
    <t>three</t>
  </si>
  <si>
    <t>four</t>
  </si>
  <si>
    <t>Quarter Finals</t>
  </si>
  <si>
    <t>Bonus Points</t>
  </si>
  <si>
    <t>Winners</t>
  </si>
  <si>
    <t>Winner</t>
  </si>
  <si>
    <t xml:space="preserve"> </t>
  </si>
  <si>
    <t>Tyler Scott (California)</t>
  </si>
  <si>
    <t>Nikolay Dyakonov (Russia)</t>
  </si>
  <si>
    <t>Mike Kromer (Washington)</t>
  </si>
  <si>
    <t>Shawn Couch (California)</t>
  </si>
  <si>
    <t>Kristin Oberst (California)</t>
  </si>
  <si>
    <t>Robert Oberst (California)</t>
  </si>
  <si>
    <t>Jeffery Pearson (Oregon)</t>
  </si>
  <si>
    <t>Amy Wattles (Idaho)</t>
  </si>
  <si>
    <t>Lacy Okey (Washington)</t>
  </si>
  <si>
    <t>Sean Demarinis (California)</t>
  </si>
  <si>
    <t>Kalle Beck (California)</t>
  </si>
  <si>
    <t>Shaun Reid (California)</t>
  </si>
  <si>
    <t>Amenah Razeghi (California)</t>
  </si>
  <si>
    <t>Sonya del Gallego (California)</t>
  </si>
  <si>
    <t>Miguel Del Gallego (California)</t>
  </si>
  <si>
    <t>LOT#</t>
  </si>
  <si>
    <t>Tournament Brackets-Light Weight Men</t>
  </si>
  <si>
    <t>Tournament Brackets-Light Heavy Weight Men</t>
  </si>
  <si>
    <t>Tournament Brackets-Light Weight Women</t>
  </si>
  <si>
    <t>Round of 16</t>
  </si>
  <si>
    <t>five</t>
  </si>
  <si>
    <t>six</t>
  </si>
  <si>
    <t>seven</t>
  </si>
  <si>
    <t>eight</t>
  </si>
  <si>
    <t>Bye</t>
  </si>
  <si>
    <t>Q-Final Winners</t>
  </si>
  <si>
    <t>Semi Winners</t>
  </si>
  <si>
    <t>Lgt weight Winner</t>
  </si>
  <si>
    <t>Tournament Brackets-Heavy Weight (Absolute) Women</t>
  </si>
  <si>
    <t>Dimitar Savatinov (Forida/Bulgaria)</t>
  </si>
  <si>
    <t>Secon place Match</t>
  </si>
  <si>
    <t>Tournament Brackets-Absolute Men</t>
  </si>
  <si>
    <t>Absolute</t>
  </si>
  <si>
    <t>Weight</t>
  </si>
  <si>
    <t>Score</t>
  </si>
  <si>
    <t>Match #</t>
  </si>
  <si>
    <t>Lot#</t>
  </si>
  <si>
    <t>Name</t>
  </si>
  <si>
    <t>win-lose</t>
  </si>
  <si>
    <t>Rounds with Elimination after two losses</t>
  </si>
  <si>
    <r>
      <rPr>
        <sz val="14"/>
        <color theme="1"/>
        <rFont val="Calibri"/>
        <family val="2"/>
        <scheme val="minor"/>
      </rPr>
      <t>6</t>
    </r>
    <r>
      <rPr>
        <sz val="11"/>
        <color theme="1"/>
        <rFont val="Calibri"/>
        <family val="2"/>
        <scheme val="minor"/>
      </rPr>
      <t xml:space="preserve"> athletes</t>
    </r>
  </si>
  <si>
    <t>Round ONE</t>
  </si>
  <si>
    <t>Round TWO</t>
  </si>
  <si>
    <t>Athletes with TWO losses are Eliminated</t>
  </si>
  <si>
    <t>Round THREE</t>
  </si>
  <si>
    <r>
      <t>·</t>
    </r>
    <r>
      <rPr>
        <sz val="8"/>
        <color theme="1"/>
        <rFont val="Times New Roman"/>
        <family val="1"/>
      </rPr>
      <t xml:space="preserve"> If after the next round there are only two athletes, who have one loss or no losses, then the first place belongs to the athlete who wins a bout between the two. Third place goes to the athlete with the highest score among the retired in the last round of athletes. If two athletes have the same points, third place awarded to the winner of their bout. If they have not met each other before, they are given additional bout;</t>
    </r>
  </si>
  <si>
    <r>
      <t>·</t>
    </r>
    <r>
      <rPr>
        <sz val="8"/>
        <color theme="1"/>
        <rFont val="Times New Roman"/>
        <family val="1"/>
      </rPr>
      <t xml:space="preserve">        In a case if there are 3 (three) not eliminated athletes, the places determine by the result of their direct individual meetings (matches): </t>
    </r>
    <r>
      <rPr>
        <i/>
        <sz val="8"/>
        <color theme="1"/>
        <rFont val="Times New Roman"/>
        <family val="1"/>
      </rPr>
      <t>the bonus points awarded in the matches between them is summed and determine the 1</t>
    </r>
    <r>
      <rPr>
        <i/>
        <vertAlign val="superscript"/>
        <sz val="8"/>
        <color theme="1"/>
        <rFont val="Times New Roman"/>
        <family val="1"/>
      </rPr>
      <t>st</t>
    </r>
    <r>
      <rPr>
        <i/>
        <sz val="8"/>
        <color theme="1"/>
        <rFont val="Times New Roman"/>
        <family val="1"/>
      </rPr>
      <t>, 2</t>
    </r>
    <r>
      <rPr>
        <i/>
        <vertAlign val="superscript"/>
        <sz val="8"/>
        <color theme="1"/>
        <rFont val="Times New Roman"/>
        <family val="1"/>
      </rPr>
      <t>nd</t>
    </r>
    <r>
      <rPr>
        <i/>
        <sz val="8"/>
        <color theme="1"/>
        <rFont val="Times New Roman"/>
        <family val="1"/>
      </rPr>
      <t xml:space="preserve"> and 3</t>
    </r>
    <r>
      <rPr>
        <i/>
        <vertAlign val="superscript"/>
        <sz val="8"/>
        <color theme="1"/>
        <rFont val="Times New Roman"/>
        <family val="1"/>
      </rPr>
      <t>rd</t>
    </r>
    <r>
      <rPr>
        <i/>
        <sz val="8"/>
        <color theme="1"/>
        <rFont val="Times New Roman"/>
        <family val="1"/>
      </rPr>
      <t xml:space="preserve"> place.</t>
    </r>
    <r>
      <rPr>
        <sz val="8"/>
        <color theme="1"/>
        <rFont val="Times New Roman"/>
        <family val="1"/>
      </rPr>
      <t xml:space="preserve"> Then, in the case of equal points - the number of points earned in all bouts, then - on the </t>
    </r>
    <r>
      <rPr>
        <i/>
        <sz val="8"/>
        <color theme="1"/>
        <rFont val="Times New Roman"/>
        <family val="1"/>
      </rPr>
      <t>total bonus points earned</t>
    </r>
    <r>
      <rPr>
        <sz val="8"/>
        <color theme="1"/>
        <rFont val="Times New Roman"/>
        <family val="1"/>
      </rPr>
      <t>, then - according to their weight during weigh-in (according to weigh-in protocol), then if equality of weights on the protocol of weigh-in - new weigh-in is carried out, and athlete with lightest weight is given the advantage.</t>
    </r>
  </si>
  <si>
    <r>
      <rPr>
        <sz val="14"/>
        <color theme="1"/>
        <rFont val="Calibri"/>
        <family val="2"/>
        <scheme val="minor"/>
      </rPr>
      <t>7</t>
    </r>
    <r>
      <rPr>
        <sz val="11"/>
        <color theme="1"/>
        <rFont val="Calibri"/>
        <family val="2"/>
        <scheme val="minor"/>
      </rPr>
      <t xml:space="preserve"> athletes</t>
    </r>
  </si>
  <si>
    <t>bye</t>
  </si>
  <si>
    <t>MAS OFF with BAS</t>
  </si>
  <si>
    <t>Round FOUR</t>
  </si>
  <si>
    <t>Round 1</t>
  </si>
  <si>
    <t>Round 2</t>
  </si>
  <si>
    <t>Round 3</t>
  </si>
  <si>
    <t>Round 4</t>
  </si>
  <si>
    <t xml:space="preserve">Points </t>
  </si>
  <si>
    <t>Points</t>
  </si>
  <si>
    <t>Total</t>
  </si>
  <si>
    <t>DIRECTIONS</t>
  </si>
  <si>
    <t>a</t>
  </si>
  <si>
    <t>Input registered athletes names above</t>
  </si>
  <si>
    <t>b</t>
  </si>
  <si>
    <r>
      <rPr>
        <sz val="9"/>
        <color theme="6"/>
        <rFont val="Calibri"/>
        <family val="2"/>
        <scheme val="minor"/>
      </rPr>
      <t>Weigh</t>
    </r>
    <r>
      <rPr>
        <sz val="9"/>
        <color theme="1"/>
        <rFont val="Calibri"/>
        <family val="2"/>
        <scheme val="minor"/>
      </rPr>
      <t xml:space="preserve"> athletes  and draw </t>
    </r>
    <r>
      <rPr>
        <sz val="9"/>
        <color theme="6"/>
        <rFont val="Calibri"/>
        <family val="2"/>
        <scheme val="minor"/>
      </rPr>
      <t>Lot#</t>
    </r>
    <r>
      <rPr>
        <sz val="9"/>
        <color theme="1"/>
        <rFont val="Calibri"/>
        <family val="2"/>
        <scheme val="minor"/>
      </rPr>
      <t xml:space="preserve"> and input above</t>
    </r>
  </si>
  <si>
    <t>c</t>
  </si>
  <si>
    <t>d</t>
  </si>
  <si>
    <t>e.</t>
  </si>
  <si>
    <t>Fight Schedule</t>
  </si>
  <si>
    <t>Placing</t>
  </si>
  <si>
    <t>The First and Second Round Fight Schedule are now created for you on the "Rounds of 6 or 7" tabs</t>
  </si>
  <si>
    <r>
      <t xml:space="preserve">Input </t>
    </r>
    <r>
      <rPr>
        <sz val="9"/>
        <color theme="6"/>
        <rFont val="Calibri"/>
        <family val="2"/>
        <scheme val="minor"/>
      </rPr>
      <t>score</t>
    </r>
    <r>
      <rPr>
        <sz val="9"/>
        <color theme="1"/>
        <rFont val="Calibri"/>
        <family val="2"/>
        <scheme val="minor"/>
      </rPr>
      <t xml:space="preserve"> and </t>
    </r>
    <r>
      <rPr>
        <sz val="9"/>
        <color theme="6"/>
        <rFont val="Calibri"/>
        <family val="2"/>
        <scheme val="minor"/>
      </rPr>
      <t>points</t>
    </r>
    <r>
      <rPr>
        <sz val="9"/>
        <color theme="1"/>
        <rFont val="Calibri"/>
        <family val="2"/>
        <scheme val="minor"/>
      </rPr>
      <t xml:space="preserve"> on "Rounds" tab  for each Match as the tournament proceeds</t>
    </r>
  </si>
  <si>
    <t>f.</t>
  </si>
  <si>
    <t>No athlete can have more than ONE bye, and NO two athletes can fight each other twice</t>
  </si>
  <si>
    <t>g.</t>
  </si>
  <si>
    <t>h.</t>
  </si>
  <si>
    <t>i.</t>
  </si>
  <si>
    <r>
      <t xml:space="preserve">Input final </t>
    </r>
    <r>
      <rPr>
        <b/>
        <sz val="11"/>
        <color theme="6"/>
        <rFont val="Calibri"/>
        <family val="2"/>
        <scheme val="minor"/>
      </rPr>
      <t>Placings</t>
    </r>
    <r>
      <rPr>
        <b/>
        <sz val="11"/>
        <color theme="1"/>
        <rFont val="Calibri"/>
        <family val="2"/>
        <scheme val="minor"/>
      </rPr>
      <t xml:space="preserve"> in "Score Sheet" tabs</t>
    </r>
  </si>
  <si>
    <r>
      <t>Determine eliminated athletes after Round Two, and set up subsequent Rounds using</t>
    </r>
    <r>
      <rPr>
        <sz val="9"/>
        <color theme="6"/>
        <rFont val="Calibri"/>
        <family val="2"/>
        <scheme val="minor"/>
      </rPr>
      <t xml:space="preserve"> Lot#s</t>
    </r>
  </si>
  <si>
    <t>ROUND ONE</t>
  </si>
  <si>
    <t>ROUND TWO</t>
  </si>
  <si>
    <t>ROUND THREE</t>
  </si>
  <si>
    <t>SEMI FINAL</t>
  </si>
  <si>
    <t>FINAL</t>
  </si>
  <si>
    <t>bouts won</t>
  </si>
  <si>
    <t>Chris</t>
  </si>
  <si>
    <t>Redd</t>
  </si>
  <si>
    <t>Luis</t>
  </si>
  <si>
    <t>Lopez</t>
  </si>
  <si>
    <t>Antwaunne</t>
  </si>
  <si>
    <t>Johnson</t>
  </si>
  <si>
    <t>Jonathan</t>
  </si>
  <si>
    <t>Sheppard</t>
  </si>
  <si>
    <t>Nick</t>
  </si>
  <si>
    <t>Biebel</t>
  </si>
  <si>
    <t>Michael</t>
  </si>
  <si>
    <t>Witt</t>
  </si>
  <si>
    <t>Shane</t>
  </si>
  <si>
    <t>Steck</t>
  </si>
  <si>
    <t>Daniel</t>
  </si>
  <si>
    <t>Liebster</t>
  </si>
  <si>
    <t>2021 ALL AMERICAN</t>
  </si>
  <si>
    <t>MIDDLEWEIGHT MEN</t>
  </si>
  <si>
    <t>ll</t>
  </si>
  <si>
    <t>out</t>
  </si>
  <si>
    <t>T-7</t>
  </si>
  <si>
    <t>DNC</t>
  </si>
  <si>
    <t>II</t>
  </si>
  <si>
    <t>1ST</t>
  </si>
  <si>
    <t>2ND</t>
  </si>
  <si>
    <t>3RD</t>
  </si>
  <si>
    <t>4TH</t>
  </si>
  <si>
    <t>Prelim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</si>
</sst>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22"/>
      <color theme="1"/>
      <name val="Calibri"/>
      <family val="2"/>
      <scheme val="minor"/>
    </font>
    <font>
      <b/>
      <sz val="14"/>
      <color theme="1"/>
      <name val="Calibri"/>
      <family val="2"/>
      <scheme val="minor"/>
    </font>
    <font>
      <b/>
      <sz val="8"/>
      <color theme="1"/>
      <name val="Calibri"/>
      <family val="2"/>
      <scheme val="minor"/>
    </font>
    <font>
      <b/>
      <sz val="12"/>
      <color theme="1"/>
      <name val="Calibri"/>
      <family val="2"/>
      <scheme val="minor"/>
    </font>
    <font>
      <sz val="12"/>
      <color theme="1"/>
      <name val="Times New Roman"/>
      <family val="1"/>
    </font>
    <font>
      <b/>
      <sz val="16"/>
      <color theme="1"/>
      <name val="Calibri"/>
      <family val="2"/>
      <scheme val="minor"/>
    </font>
    <font>
      <b/>
      <sz val="7"/>
      <color theme="1"/>
      <name val="Calibri"/>
      <family val="2"/>
      <scheme val="minor"/>
    </font>
    <font>
      <sz val="16"/>
      <color theme="1"/>
      <name val="Calibri"/>
      <family val="2"/>
      <scheme val="minor"/>
    </font>
    <font>
      <sz val="14"/>
      <color theme="1"/>
      <name val="Calibri"/>
      <family val="2"/>
      <scheme val="minor"/>
    </font>
    <font>
      <sz val="8"/>
      <color theme="1"/>
      <name val="Symbol"/>
      <family val="1"/>
      <charset val="2"/>
    </font>
    <font>
      <sz val="8"/>
      <color theme="1"/>
      <name val="Times New Roman"/>
      <family val="1"/>
    </font>
    <font>
      <i/>
      <sz val="8"/>
      <color theme="1"/>
      <name val="Times New Roman"/>
      <family val="1"/>
    </font>
    <font>
      <i/>
      <vertAlign val="superscript"/>
      <sz val="8"/>
      <color theme="1"/>
      <name val="Times New Roman"/>
      <family val="1"/>
    </font>
    <font>
      <sz val="9"/>
      <color theme="1"/>
      <name val="Calibri"/>
      <family val="2"/>
      <scheme val="minor"/>
    </font>
    <font>
      <sz val="9"/>
      <color theme="6"/>
      <name val="Calibri"/>
      <family val="2"/>
      <scheme val="minor"/>
    </font>
    <font>
      <sz val="11"/>
      <name val="Calibri"/>
      <family val="2"/>
      <scheme val="minor"/>
    </font>
    <font>
      <b/>
      <sz val="11"/>
      <color theme="6"/>
      <name val="Calibri"/>
      <family val="2"/>
      <scheme val="minor"/>
    </font>
    <font>
      <b/>
      <sz val="10"/>
      <color theme="1"/>
      <name val="Calibri"/>
      <family val="2"/>
      <scheme val="minor"/>
    </font>
    <font>
      <b/>
      <sz val="10"/>
      <color rgb="FF333333"/>
      <name val="Calibri"/>
      <family val="2"/>
      <scheme val="minor"/>
    </font>
    <font>
      <b/>
      <sz val="11"/>
      <name val="Calibri"/>
      <family val="2"/>
      <scheme val="minor"/>
    </font>
    <font>
      <b/>
      <sz val="9"/>
      <color theme="1"/>
      <name val="Calibri"/>
      <family val="2"/>
      <scheme val="minor"/>
    </font>
    <font>
      <b/>
      <sz val="12"/>
      <name val="Calibri"/>
      <family val="2"/>
      <scheme val="minor"/>
    </font>
    <font>
      <sz val="10"/>
      <name val="Arial"/>
      <family val="2"/>
    </font>
    <font>
      <b/>
      <sz val="14"/>
      <name val="Calibri"/>
      <family val="2"/>
      <scheme val="minor"/>
    </font>
    <font>
      <b/>
      <sz val="16"/>
      <name val="Calibri"/>
      <family val="2"/>
      <scheme val="minor"/>
    </font>
    <font>
      <b/>
      <sz val="18"/>
      <color theme="1"/>
      <name val="Calibri"/>
      <family val="2"/>
      <scheme val="minor"/>
    </font>
    <font>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24" fillId="0" borderId="0"/>
  </cellStyleXfs>
  <cellXfs count="165">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0" fillId="0" borderId="0" xfId="0" applyBorder="1"/>
    <xf numFmtId="0" fontId="0" fillId="0" borderId="2" xfId="0" applyBorder="1"/>
    <xf numFmtId="0" fontId="0" fillId="0" borderId="1" xfId="0" applyBorder="1"/>
    <xf numFmtId="0" fontId="4" fillId="0" borderId="3" xfId="0" applyFont="1" applyBorder="1" applyAlignment="1">
      <alignment horizontal="center"/>
    </xf>
    <xf numFmtId="0" fontId="0" fillId="0" borderId="3" xfId="0" applyBorder="1"/>
    <xf numFmtId="0" fontId="1" fillId="0" borderId="0" xfId="0" applyFont="1"/>
    <xf numFmtId="0" fontId="5" fillId="0" borderId="0" xfId="0" applyFont="1"/>
    <xf numFmtId="0" fontId="1" fillId="0" borderId="0" xfId="0" applyFont="1" applyBorder="1"/>
    <xf numFmtId="0" fontId="6" fillId="0" borderId="0" xfId="0" applyFont="1" applyBorder="1"/>
    <xf numFmtId="0" fontId="0" fillId="0" borderId="0" xfId="0" applyFill="1" applyBorder="1"/>
    <xf numFmtId="0" fontId="0" fillId="0" borderId="4" xfId="0" applyBorder="1"/>
    <xf numFmtId="0" fontId="0" fillId="0" borderId="5" xfId="0" applyBorder="1"/>
    <xf numFmtId="0" fontId="0" fillId="0" borderId="6" xfId="0" applyBorder="1"/>
    <xf numFmtId="0" fontId="4" fillId="0" borderId="0" xfId="0" applyFont="1" applyAlignment="1">
      <alignment wrapText="1"/>
    </xf>
    <xf numFmtId="0" fontId="0" fillId="0" borderId="7" xfId="0" applyBorder="1"/>
    <xf numFmtId="0" fontId="7" fillId="0" borderId="0" xfId="0" applyFont="1"/>
    <xf numFmtId="0" fontId="0" fillId="0" borderId="8" xfId="0" applyBorder="1"/>
    <xf numFmtId="0" fontId="8" fillId="0" borderId="0" xfId="0" applyFont="1" applyAlignment="1">
      <alignment wrapText="1"/>
    </xf>
    <xf numFmtId="0" fontId="0" fillId="0" borderId="9" xfId="0" applyBorder="1"/>
    <xf numFmtId="0" fontId="0" fillId="0" borderId="0" xfId="0" applyBorder="1" applyAlignment="1">
      <alignment horizontal="center"/>
    </xf>
    <xf numFmtId="0" fontId="0" fillId="2" borderId="2" xfId="0" applyFill="1" applyBorder="1"/>
    <xf numFmtId="0" fontId="0" fillId="0" borderId="0" xfId="0" applyFill="1"/>
    <xf numFmtId="0" fontId="0" fillId="0" borderId="2" xfId="0" applyFill="1" applyBorder="1"/>
    <xf numFmtId="0" fontId="0" fillId="0" borderId="0" xfId="0" applyFill="1" applyAlignment="1">
      <alignment horizontal="center"/>
    </xf>
    <xf numFmtId="0" fontId="0" fillId="3" borderId="2" xfId="0" applyFill="1" applyBorder="1"/>
    <xf numFmtId="0" fontId="0" fillId="0" borderId="10" xfId="0" applyBorder="1"/>
    <xf numFmtId="0" fontId="0" fillId="3" borderId="3" xfId="0"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xf numFmtId="0" fontId="6" fillId="0" borderId="1" xfId="0" applyFon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Fill="1" applyBorder="1" applyAlignment="1">
      <alignment horizontal="center"/>
    </xf>
    <xf numFmtId="0" fontId="0" fillId="0" borderId="21" xfId="0" applyBorder="1" applyAlignment="1">
      <alignment horizontal="center"/>
    </xf>
    <xf numFmtId="0" fontId="0" fillId="0" borderId="19" xfId="0" applyBorder="1"/>
    <xf numFmtId="0" fontId="0" fillId="0" borderId="22" xfId="0" applyBorder="1"/>
    <xf numFmtId="0" fontId="9" fillId="0" borderId="0" xfId="0" applyFont="1" applyAlignment="1">
      <alignment horizontal="left"/>
    </xf>
    <xf numFmtId="0" fontId="0" fillId="0" borderId="15" xfId="0" applyBorder="1" applyAlignment="1">
      <alignment horizontal="center"/>
    </xf>
    <xf numFmtId="0" fontId="5" fillId="0" borderId="16" xfId="0" applyFont="1" applyBorder="1" applyAlignment="1">
      <alignment horizontal="center"/>
    </xf>
    <xf numFmtId="0" fontId="0" fillId="0" borderId="16" xfId="0" applyBorder="1"/>
    <xf numFmtId="0" fontId="0" fillId="0" borderId="20" xfId="0" applyBorder="1" applyAlignment="1">
      <alignment horizontal="center"/>
    </xf>
    <xf numFmtId="0" fontId="0" fillId="0" borderId="21" xfId="0" applyBorder="1"/>
    <xf numFmtId="0" fontId="11" fillId="0" borderId="0" xfId="0" applyFont="1" applyAlignment="1">
      <alignment horizontal="justify" vertical="top"/>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18" xfId="0" applyBorder="1"/>
    <xf numFmtId="0" fontId="0" fillId="0" borderId="20" xfId="0" applyBorder="1"/>
    <xf numFmtId="0" fontId="0" fillId="4" borderId="0" xfId="0" applyFill="1"/>
    <xf numFmtId="0" fontId="0" fillId="4" borderId="0" xfId="0" applyFill="1" applyAlignment="1">
      <alignment horizontal="center"/>
    </xf>
    <xf numFmtId="0" fontId="0" fillId="5" borderId="18" xfId="0" applyFill="1" applyBorder="1"/>
    <xf numFmtId="0" fontId="0" fillId="5" borderId="1" xfId="0" applyFill="1" applyBorder="1"/>
    <xf numFmtId="0" fontId="0" fillId="5" borderId="20" xfId="0" applyFill="1" applyBorder="1"/>
    <xf numFmtId="0" fontId="0" fillId="5" borderId="0" xfId="0" applyFill="1"/>
    <xf numFmtId="0" fontId="0" fillId="4" borderId="17" xfId="0" applyFill="1" applyBorder="1" applyAlignment="1">
      <alignment horizontal="center"/>
    </xf>
    <xf numFmtId="0" fontId="0" fillId="4" borderId="19" xfId="0" applyFill="1" applyBorder="1" applyAlignment="1">
      <alignment horizontal="center"/>
    </xf>
    <xf numFmtId="0" fontId="0" fillId="5" borderId="0" xfId="0" applyFill="1" applyBorder="1"/>
    <xf numFmtId="0" fontId="1" fillId="0" borderId="0" xfId="0" applyFont="1" applyBorder="1" applyAlignment="1">
      <alignment horizontal="center"/>
    </xf>
    <xf numFmtId="0" fontId="0" fillId="0" borderId="24" xfId="0" applyBorder="1" applyAlignment="1">
      <alignment horizontal="center"/>
    </xf>
    <xf numFmtId="0" fontId="5" fillId="0" borderId="0" xfId="0" applyFont="1" applyAlignment="1">
      <alignment horizontal="center"/>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3" xfId="0" applyFont="1" applyBorder="1" applyProtection="1">
      <protection locked="0"/>
    </xf>
    <xf numFmtId="0" fontId="15" fillId="0" borderId="0" xfId="0" applyFont="1" applyBorder="1" applyAlignment="1">
      <alignment wrapText="1"/>
    </xf>
    <xf numFmtId="0" fontId="0" fillId="0" borderId="0" xfId="0" applyFill="1" applyAlignment="1" applyProtection="1">
      <alignment horizontal="center"/>
      <protection locked="0"/>
    </xf>
    <xf numFmtId="0" fontId="9" fillId="0" borderId="0" xfId="0" applyFont="1" applyBorder="1" applyAlignment="1">
      <alignment horizontal="center"/>
    </xf>
    <xf numFmtId="0" fontId="15" fillId="0" borderId="0" xfId="0" applyFont="1" applyFill="1" applyBorder="1" applyAlignment="1">
      <alignment wrapText="1"/>
    </xf>
    <xf numFmtId="0" fontId="0" fillId="0" borderId="0" xfId="0" applyFill="1" applyBorder="1" applyAlignment="1">
      <alignment horizontal="center"/>
    </xf>
    <xf numFmtId="0" fontId="0" fillId="0" borderId="0" xfId="0" applyAlignment="1">
      <alignment horizontal="center" vertical="top"/>
    </xf>
    <xf numFmtId="0" fontId="0" fillId="0" borderId="0" xfId="0" applyFill="1" applyBorder="1" applyAlignment="1">
      <alignment horizontal="center" vertical="top"/>
    </xf>
    <xf numFmtId="0" fontId="1" fillId="0" borderId="0" xfId="0" applyFont="1" applyBorder="1" applyAlignment="1">
      <alignment wrapText="1"/>
    </xf>
    <xf numFmtId="0" fontId="0" fillId="4" borderId="18" xfId="0" applyFill="1" applyBorder="1" applyAlignment="1">
      <alignment horizontal="center"/>
    </xf>
    <xf numFmtId="0" fontId="19" fillId="0" borderId="0" xfId="0" applyFont="1" applyBorder="1" applyAlignment="1">
      <alignment horizontal="left"/>
    </xf>
    <xf numFmtId="0" fontId="20" fillId="0" borderId="0" xfId="0" applyFont="1" applyBorder="1" applyAlignment="1">
      <alignment horizontal="left"/>
    </xf>
    <xf numFmtId="0" fontId="19" fillId="0" borderId="0" xfId="0" applyFont="1" applyBorder="1"/>
    <xf numFmtId="0" fontId="20" fillId="0" borderId="0" xfId="0" applyFont="1" applyBorder="1"/>
    <xf numFmtId="0" fontId="21" fillId="0" borderId="0" xfId="0" applyFont="1" applyBorder="1" applyAlignment="1" applyProtection="1">
      <alignment horizontal="center"/>
      <protection locked="0"/>
    </xf>
    <xf numFmtId="0" fontId="4" fillId="0" borderId="15" xfId="0" applyFont="1" applyBorder="1"/>
    <xf numFmtId="0" fontId="19" fillId="0" borderId="0" xfId="0" applyFont="1"/>
    <xf numFmtId="0" fontId="22" fillId="0" borderId="0" xfId="0" applyFont="1"/>
    <xf numFmtId="0" fontId="5" fillId="0" borderId="21" xfId="0" applyFont="1" applyBorder="1" applyAlignment="1">
      <alignment horizontal="left"/>
    </xf>
    <xf numFmtId="0" fontId="5" fillId="0" borderId="0" xfId="0" applyFont="1" applyAlignment="1">
      <alignment horizontal="left"/>
    </xf>
    <xf numFmtId="0" fontId="7" fillId="0" borderId="0" xfId="0" applyFont="1" applyAlignment="1">
      <alignment horizontal="left"/>
    </xf>
    <xf numFmtId="0" fontId="27" fillId="0" borderId="0" xfId="0" applyFont="1" applyAlignment="1">
      <alignment horizontal="left"/>
    </xf>
    <xf numFmtId="49" fontId="0" fillId="0" borderId="38" xfId="0" applyNumberFormat="1" applyFill="1" applyBorder="1" applyAlignment="1">
      <alignment horizontal="center"/>
    </xf>
    <xf numFmtId="0" fontId="0" fillId="0" borderId="23" xfId="0" applyBorder="1" applyAlignment="1" applyProtection="1">
      <alignment horizontal="center"/>
      <protection locked="0"/>
    </xf>
    <xf numFmtId="49" fontId="0" fillId="0" borderId="23" xfId="0" applyNumberForma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23" xfId="0" applyFont="1" applyBorder="1" applyAlignment="1" applyProtection="1">
      <alignment horizontal="center"/>
      <protection locked="0"/>
    </xf>
    <xf numFmtId="49" fontId="1" fillId="0" borderId="23" xfId="0" applyNumberFormat="1" applyFont="1" applyBorder="1" applyAlignment="1" applyProtection="1">
      <alignment horizontal="center"/>
      <protection locked="0"/>
    </xf>
    <xf numFmtId="0" fontId="7" fillId="0" borderId="0" xfId="0" applyFont="1" applyAlignment="1">
      <alignment horizontal="center"/>
    </xf>
    <xf numFmtId="0" fontId="0" fillId="0" borderId="15" xfId="0" applyFill="1" applyBorder="1" applyAlignment="1" applyProtection="1">
      <alignment horizontal="center"/>
      <protection locked="0"/>
    </xf>
    <xf numFmtId="0" fontId="0" fillId="0" borderId="20" xfId="0" applyFill="1" applyBorder="1" applyAlignment="1" applyProtection="1">
      <alignment horizontal="center"/>
      <protection locked="0"/>
    </xf>
    <xf numFmtId="49" fontId="0" fillId="6" borderId="4" xfId="0" applyNumberFormat="1" applyFill="1" applyBorder="1" applyAlignment="1">
      <alignment horizontal="center"/>
    </xf>
    <xf numFmtId="0" fontId="0" fillId="6" borderId="4" xfId="0" applyFill="1" applyBorder="1" applyAlignment="1">
      <alignment horizontal="center"/>
    </xf>
    <xf numFmtId="49" fontId="0" fillId="6" borderId="28" xfId="0" applyNumberFormat="1" applyFill="1" applyBorder="1" applyAlignment="1">
      <alignment horizontal="center"/>
    </xf>
    <xf numFmtId="49" fontId="0" fillId="6" borderId="48" xfId="0" applyNumberFormat="1" applyFill="1" applyBorder="1" applyAlignment="1">
      <alignment horizontal="center"/>
    </xf>
    <xf numFmtId="49" fontId="0" fillId="6" borderId="42" xfId="0" applyNumberFormat="1" applyFill="1" applyBorder="1" applyAlignment="1">
      <alignment horizontal="center"/>
    </xf>
    <xf numFmtId="0" fontId="0" fillId="6" borderId="43" xfId="0" applyFill="1" applyBorder="1"/>
    <xf numFmtId="49" fontId="0" fillId="6" borderId="46" xfId="0" applyNumberFormat="1" applyFill="1" applyBorder="1" applyAlignment="1">
      <alignment horizontal="center"/>
    </xf>
    <xf numFmtId="0" fontId="0" fillId="6" borderId="47" xfId="0" applyFill="1" applyBorder="1"/>
    <xf numFmtId="49" fontId="0" fillId="6" borderId="14" xfId="0" applyNumberFormat="1" applyFill="1" applyBorder="1" applyAlignment="1">
      <alignment horizontal="center"/>
    </xf>
    <xf numFmtId="49" fontId="0" fillId="6" borderId="11" xfId="0" applyNumberFormat="1" applyFill="1" applyBorder="1" applyAlignment="1">
      <alignment horizontal="center"/>
    </xf>
    <xf numFmtId="0" fontId="0" fillId="6" borderId="30" xfId="0" applyFill="1" applyBorder="1"/>
    <xf numFmtId="0" fontId="0" fillId="6" borderId="29" xfId="0" applyFill="1" applyBorder="1"/>
    <xf numFmtId="0" fontId="0" fillId="6" borderId="40" xfId="0" applyFill="1" applyBorder="1" applyAlignment="1" applyProtection="1">
      <alignment horizontal="center"/>
      <protection locked="0"/>
    </xf>
    <xf numFmtId="0" fontId="0" fillId="6" borderId="44"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6" borderId="32" xfId="0" applyFill="1" applyBorder="1" applyAlignment="1" applyProtection="1">
      <alignment horizontal="center"/>
      <protection locked="0"/>
    </xf>
    <xf numFmtId="0" fontId="1" fillId="0" borderId="0" xfId="0" applyFont="1" applyFill="1" applyBorder="1" applyAlignment="1">
      <alignment horizontal="center"/>
    </xf>
    <xf numFmtId="0" fontId="0" fillId="0" borderId="13" xfId="0" applyFill="1" applyBorder="1" applyAlignment="1">
      <alignment horizontal="center"/>
    </xf>
    <xf numFmtId="0" fontId="17" fillId="0" borderId="1" xfId="0" applyFont="1" applyFill="1" applyBorder="1" applyAlignment="1" applyProtection="1">
      <alignment horizontal="center"/>
      <protection locked="0"/>
    </xf>
    <xf numFmtId="0" fontId="0" fillId="0" borderId="11" xfId="0" applyFill="1" applyBorder="1" applyAlignment="1">
      <alignment horizontal="center"/>
    </xf>
    <xf numFmtId="0" fontId="0" fillId="0" borderId="33" xfId="0" applyFill="1" applyBorder="1" applyAlignment="1">
      <alignment horizontal="center"/>
    </xf>
    <xf numFmtId="0" fontId="0" fillId="0" borderId="34" xfId="0" applyFill="1" applyBorder="1" applyAlignment="1">
      <alignment horizontal="center"/>
    </xf>
    <xf numFmtId="0" fontId="17" fillId="0" borderId="36" xfId="0" applyFont="1" applyFill="1" applyBorder="1" applyAlignment="1" applyProtection="1">
      <alignment horizontal="center"/>
      <protection locked="0"/>
    </xf>
    <xf numFmtId="0" fontId="21" fillId="0" borderId="0" xfId="0" applyFont="1" applyFill="1" applyBorder="1" applyAlignment="1" applyProtection="1">
      <alignment horizontal="center"/>
      <protection locked="0"/>
    </xf>
    <xf numFmtId="0" fontId="0" fillId="0" borderId="37" xfId="0" applyFill="1" applyBorder="1" applyAlignment="1" applyProtection="1">
      <alignment horizontal="center"/>
      <protection locked="0"/>
    </xf>
    <xf numFmtId="0" fontId="17" fillId="0" borderId="35" xfId="0" applyFont="1" applyFill="1" applyBorder="1" applyAlignment="1" applyProtection="1">
      <alignment horizontal="center"/>
      <protection locked="0"/>
    </xf>
    <xf numFmtId="0" fontId="17" fillId="0" borderId="41"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7" fillId="0" borderId="45" xfId="0" applyFont="1" applyFill="1" applyBorder="1" applyAlignment="1" applyProtection="1">
      <alignment horizontal="center"/>
      <protection locked="0"/>
    </xf>
    <xf numFmtId="0" fontId="25" fillId="0" borderId="39" xfId="0" applyFont="1" applyFill="1" applyBorder="1" applyAlignment="1" applyProtection="1">
      <alignment horizontal="center"/>
      <protection locked="0"/>
    </xf>
    <xf numFmtId="0" fontId="17" fillId="0" borderId="39" xfId="0" applyFont="1" applyFill="1" applyBorder="1" applyAlignment="1" applyProtection="1">
      <alignment horizontal="center"/>
      <protection locked="0"/>
    </xf>
    <xf numFmtId="0" fontId="21" fillId="0" borderId="12" xfId="0" applyFont="1" applyFill="1" applyBorder="1" applyAlignment="1" applyProtection="1">
      <alignment horizontal="center"/>
      <protection locked="0"/>
    </xf>
    <xf numFmtId="0" fontId="21" fillId="0" borderId="45" xfId="0" applyFont="1" applyFill="1" applyBorder="1" applyAlignment="1" applyProtection="1">
      <alignment horizontal="center"/>
      <protection locked="0"/>
    </xf>
    <xf numFmtId="0" fontId="21" fillId="0" borderId="41" xfId="0" applyFont="1" applyFill="1" applyBorder="1" applyAlignment="1" applyProtection="1">
      <alignment horizontal="center"/>
      <protection locked="0"/>
    </xf>
    <xf numFmtId="0" fontId="0" fillId="4" borderId="26" xfId="0" applyFill="1"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49"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6" borderId="51" xfId="0" applyFill="1" applyBorder="1"/>
    <xf numFmtId="0" fontId="0" fillId="0" borderId="18" xfId="0" applyFill="1" applyBorder="1" applyAlignment="1" applyProtection="1">
      <alignment horizontal="center"/>
      <protection locked="0"/>
    </xf>
    <xf numFmtId="0" fontId="0" fillId="6" borderId="52" xfId="0" applyFill="1" applyBorder="1"/>
    <xf numFmtId="0" fontId="0" fillId="6" borderId="31" xfId="0" applyFill="1" applyBorder="1" applyAlignment="1" applyProtection="1">
      <alignment horizontal="center"/>
      <protection locked="0"/>
    </xf>
    <xf numFmtId="0" fontId="17" fillId="0" borderId="53" xfId="0" applyFont="1" applyFill="1" applyBorder="1" applyAlignment="1" applyProtection="1">
      <alignment horizontal="center"/>
      <protection locked="0"/>
    </xf>
    <xf numFmtId="49" fontId="0" fillId="6" borderId="13" xfId="0" applyNumberFormat="1" applyFill="1" applyBorder="1" applyAlignment="1">
      <alignment horizontal="center"/>
    </xf>
    <xf numFmtId="0" fontId="0" fillId="0" borderId="2" xfId="0" applyFill="1" applyBorder="1" applyAlignment="1" applyProtection="1">
      <alignment horizontal="center"/>
      <protection locked="0"/>
    </xf>
    <xf numFmtId="0" fontId="0" fillId="6" borderId="54" xfId="0" applyFill="1" applyBorder="1" applyAlignment="1" applyProtection="1">
      <alignment horizontal="center"/>
      <protection locked="0"/>
    </xf>
    <xf numFmtId="0" fontId="26" fillId="0" borderId="3" xfId="0" applyFont="1" applyFill="1" applyBorder="1" applyAlignment="1" applyProtection="1">
      <alignment horizontal="center"/>
      <protection locked="0"/>
    </xf>
    <xf numFmtId="0" fontId="21" fillId="0" borderId="23" xfId="0" applyFont="1" applyFill="1" applyBorder="1" applyAlignment="1" applyProtection="1">
      <alignment horizontal="center"/>
      <protection locked="0"/>
    </xf>
    <xf numFmtId="49" fontId="0" fillId="6" borderId="55" xfId="0" applyNumberFormat="1" applyFill="1" applyBorder="1" applyAlignment="1">
      <alignment horizontal="center"/>
    </xf>
    <xf numFmtId="0" fontId="0" fillId="6" borderId="10" xfId="0" applyFill="1" applyBorder="1"/>
    <xf numFmtId="0" fontId="27" fillId="0" borderId="0" xfId="0" applyFont="1"/>
    <xf numFmtId="0" fontId="28" fillId="0" borderId="0" xfId="0" applyFont="1"/>
    <xf numFmtId="0" fontId="23" fillId="0" borderId="0" xfId="0" applyFont="1" applyAlignment="1">
      <alignment horizontal="left"/>
    </xf>
    <xf numFmtId="0" fontId="21" fillId="0" borderId="0" xfId="0" applyFont="1" applyAlignment="1">
      <alignment horizontal="center"/>
    </xf>
    <xf numFmtId="0" fontId="1" fillId="6" borderId="3" xfId="0" applyFont="1" applyFill="1" applyBorder="1" applyAlignment="1">
      <alignment horizontal="center"/>
    </xf>
    <xf numFmtId="0" fontId="0" fillId="6" borderId="3" xfId="0" applyFill="1" applyBorder="1" applyAlignment="1">
      <alignment horizontal="center"/>
    </xf>
    <xf numFmtId="0" fontId="15" fillId="0" borderId="0" xfId="0" applyFont="1"/>
    <xf numFmtId="0" fontId="15" fillId="0" borderId="0" xfId="0" applyFont="1" applyAlignment="1">
      <alignment horizontal="center"/>
    </xf>
  </cellXfs>
  <cellStyles count="2">
    <cellStyle name="Normal" xfId="0" builtinId="0"/>
    <cellStyle name="Normal 2" xfId="1" xr:uid="{C6F237DD-C9B4-416D-8794-66ACF249D0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workbookViewId="0">
      <pane xSplit="1" ySplit="3" topLeftCell="B4" activePane="bottomRight" state="frozen"/>
      <selection pane="topRight" activeCell="B1" sqref="B1"/>
      <selection pane="bottomLeft" activeCell="A4" sqref="A4"/>
      <selection pane="bottomRight" activeCell="D14" sqref="D14"/>
    </sheetView>
  </sheetViews>
  <sheetFormatPr defaultRowHeight="14.5" x14ac:dyDescent="0.35"/>
  <cols>
    <col min="1" max="1" width="5.08984375" style="2" customWidth="1"/>
    <col min="2" max="2" width="16.08984375" customWidth="1"/>
    <col min="3" max="3" width="5.6328125" customWidth="1"/>
    <col min="4" max="5" width="16.08984375" customWidth="1"/>
    <col min="6" max="6" width="5.6328125" customWidth="1"/>
    <col min="7" max="7" width="16.08984375" customWidth="1"/>
    <col min="8" max="8" width="18.6328125" customWidth="1"/>
    <col min="9" max="9" width="5.6328125" customWidth="1"/>
    <col min="10" max="10" width="16.08984375" customWidth="1"/>
    <col min="11" max="11" width="14.36328125" bestFit="1" customWidth="1"/>
  </cols>
  <sheetData>
    <row r="1" spans="1:12" ht="28.5" x14ac:dyDescent="0.65">
      <c r="B1" s="1" t="s">
        <v>27</v>
      </c>
    </row>
    <row r="2" spans="1:12" ht="15" thickBot="1" x14ac:dyDescent="0.4"/>
    <row r="3" spans="1:12" ht="23.5" thickBot="1" x14ac:dyDescent="0.5">
      <c r="A3" s="4" t="s">
        <v>26</v>
      </c>
      <c r="B3" s="3" t="s">
        <v>6</v>
      </c>
      <c r="C3" s="18" t="s">
        <v>7</v>
      </c>
      <c r="D3" s="8" t="s">
        <v>8</v>
      </c>
      <c r="E3" s="3" t="s">
        <v>0</v>
      </c>
      <c r="F3" s="18" t="s">
        <v>7</v>
      </c>
      <c r="G3" s="8" t="s">
        <v>37</v>
      </c>
      <c r="H3" s="3" t="s">
        <v>1</v>
      </c>
      <c r="I3" s="18" t="s">
        <v>7</v>
      </c>
      <c r="J3" s="8" t="s">
        <v>9</v>
      </c>
    </row>
    <row r="4" spans="1:12" ht="15" thickBot="1" x14ac:dyDescent="0.4">
      <c r="B4" s="2" t="s">
        <v>2</v>
      </c>
    </row>
    <row r="5" spans="1:12" ht="15" thickBot="1" x14ac:dyDescent="0.4">
      <c r="A5" s="2" t="s">
        <v>10</v>
      </c>
      <c r="B5" s="31"/>
      <c r="C5" s="15"/>
    </row>
    <row r="6" spans="1:12" ht="15" thickBot="1" x14ac:dyDescent="0.4">
      <c r="D6" s="9"/>
      <c r="E6" s="2" t="s">
        <v>2</v>
      </c>
    </row>
    <row r="7" spans="1:12" ht="15" thickBot="1" x14ac:dyDescent="0.4">
      <c r="A7" s="2">
        <v>1</v>
      </c>
      <c r="B7" s="6" t="s">
        <v>10</v>
      </c>
      <c r="C7" s="7" t="s">
        <v>10</v>
      </c>
      <c r="D7">
        <v>1</v>
      </c>
      <c r="E7" s="6" t="s">
        <v>10</v>
      </c>
      <c r="F7" s="7" t="s">
        <v>10</v>
      </c>
    </row>
    <row r="8" spans="1:12" ht="15" thickBot="1" x14ac:dyDescent="0.4">
      <c r="B8" s="5"/>
      <c r="C8" s="5"/>
      <c r="E8" s="5"/>
      <c r="F8" s="5"/>
      <c r="G8" s="16"/>
      <c r="L8" s="5" t="s">
        <v>21</v>
      </c>
    </row>
    <row r="9" spans="1:12" ht="15" thickBot="1" x14ac:dyDescent="0.4">
      <c r="G9" s="9" t="s">
        <v>10</v>
      </c>
      <c r="L9" s="5" t="s">
        <v>14</v>
      </c>
    </row>
    <row r="10" spans="1:12" ht="15" thickBot="1" x14ac:dyDescent="0.4">
      <c r="B10" s="2" t="s">
        <v>3</v>
      </c>
      <c r="G10" s="17"/>
      <c r="H10" s="19"/>
    </row>
    <row r="11" spans="1:12" ht="15" thickBot="1" x14ac:dyDescent="0.4">
      <c r="A11" s="2">
        <v>3</v>
      </c>
      <c r="B11" s="29" t="s">
        <v>10</v>
      </c>
      <c r="C11" s="7"/>
      <c r="D11">
        <v>3</v>
      </c>
      <c r="E11" s="29" t="s">
        <v>35</v>
      </c>
      <c r="F11" s="7"/>
      <c r="H11" s="7" t="s">
        <v>21</v>
      </c>
      <c r="I11" s="7"/>
    </row>
    <row r="12" spans="1:12" ht="15" thickBot="1" x14ac:dyDescent="0.4">
      <c r="D12" s="9"/>
      <c r="J12" s="19"/>
    </row>
    <row r="13" spans="1:12" ht="15" thickBot="1" x14ac:dyDescent="0.4">
      <c r="A13" s="2" t="s">
        <v>10</v>
      </c>
      <c r="B13" s="29" t="s">
        <v>10</v>
      </c>
      <c r="C13" s="7"/>
      <c r="J13" s="16"/>
    </row>
    <row r="14" spans="1:12" ht="15" thickBot="1" x14ac:dyDescent="0.4">
      <c r="J14" s="9" t="s">
        <v>10</v>
      </c>
    </row>
    <row r="15" spans="1:12" ht="15" thickBot="1" x14ac:dyDescent="0.4">
      <c r="B15" s="2" t="s">
        <v>4</v>
      </c>
      <c r="J15" s="17"/>
    </row>
    <row r="16" spans="1:12" ht="15" thickBot="1" x14ac:dyDescent="0.4">
      <c r="A16" s="2" t="s">
        <v>10</v>
      </c>
      <c r="B16" s="29" t="s">
        <v>10</v>
      </c>
      <c r="C16" s="7"/>
      <c r="J16" s="19"/>
    </row>
    <row r="17" spans="1:9" ht="15" thickBot="1" x14ac:dyDescent="0.4">
      <c r="D17" s="9"/>
      <c r="E17" s="2" t="s">
        <v>3</v>
      </c>
      <c r="I17" s="32"/>
    </row>
    <row r="18" spans="1:9" ht="15" thickBot="1" x14ac:dyDescent="0.4">
      <c r="A18" s="2">
        <v>2</v>
      </c>
      <c r="B18" s="6" t="s">
        <v>10</v>
      </c>
      <c r="C18" s="7"/>
      <c r="D18">
        <v>2</v>
      </c>
      <c r="E18" s="6" t="s">
        <v>10</v>
      </c>
      <c r="F18" s="7" t="s">
        <v>10</v>
      </c>
      <c r="H18" s="7" t="s">
        <v>14</v>
      </c>
      <c r="I18" s="7" t="s">
        <v>10</v>
      </c>
    </row>
    <row r="19" spans="1:9" ht="15" thickBot="1" x14ac:dyDescent="0.4">
      <c r="B19" s="5"/>
      <c r="C19" s="5"/>
      <c r="E19" s="5"/>
      <c r="F19" s="5"/>
      <c r="G19" s="33"/>
      <c r="H19" s="5"/>
    </row>
    <row r="20" spans="1:9" ht="15" thickBot="1" x14ac:dyDescent="0.4">
      <c r="G20" s="9" t="s">
        <v>10</v>
      </c>
    </row>
    <row r="21" spans="1:9" ht="15" thickBot="1" x14ac:dyDescent="0.4">
      <c r="B21" s="2" t="s">
        <v>5</v>
      </c>
      <c r="D21" t="s">
        <v>10</v>
      </c>
      <c r="G21" s="17"/>
    </row>
    <row r="22" spans="1:9" ht="15" thickBot="1" x14ac:dyDescent="0.4">
      <c r="A22" s="2">
        <v>4</v>
      </c>
      <c r="B22" s="29" t="s">
        <v>10</v>
      </c>
      <c r="C22" s="7"/>
      <c r="D22">
        <v>4</v>
      </c>
      <c r="E22" s="29" t="s">
        <v>35</v>
      </c>
      <c r="F22" s="7" t="s">
        <v>10</v>
      </c>
    </row>
    <row r="23" spans="1:9" ht="15" thickBot="1" x14ac:dyDescent="0.4">
      <c r="D23" s="9"/>
    </row>
    <row r="24" spans="1:9" ht="15" thickBot="1" x14ac:dyDescent="0.4">
      <c r="A24" s="2" t="s">
        <v>10</v>
      </c>
      <c r="B24" s="29" t="s">
        <v>10</v>
      </c>
      <c r="C24" s="7"/>
    </row>
    <row r="26" spans="1:9" x14ac:dyDescent="0.35">
      <c r="B26" s="5"/>
    </row>
    <row r="27" spans="1:9" x14ac:dyDescent="0.35">
      <c r="B27" s="5"/>
    </row>
    <row r="28" spans="1:9" x14ac:dyDescent="0.35">
      <c r="B28" s="5"/>
    </row>
    <row r="29" spans="1:9" x14ac:dyDescent="0.35">
      <c r="B29" s="5"/>
    </row>
    <row r="30" spans="1:9" x14ac:dyDescent="0.35">
      <c r="B30" s="5"/>
    </row>
    <row r="31" spans="1:9" x14ac:dyDescent="0.35">
      <c r="B31" s="5"/>
    </row>
    <row r="32" spans="1:9" x14ac:dyDescent="0.35">
      <c r="B32" s="5"/>
    </row>
    <row r="33" spans="2:2" x14ac:dyDescent="0.35">
      <c r="B33" s="5"/>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showGridLines="0" workbookViewId="0">
      <pane xSplit="1" ySplit="3" topLeftCell="B7" activePane="bottomRight" state="frozen"/>
      <selection pane="topRight" activeCell="B1" sqref="B1"/>
      <selection pane="bottomLeft" activeCell="A4" sqref="A4"/>
      <selection pane="bottomRight" activeCell="G14" sqref="G14"/>
    </sheetView>
  </sheetViews>
  <sheetFormatPr defaultRowHeight="14.5" x14ac:dyDescent="0.35"/>
  <cols>
    <col min="1" max="1" width="5.08984375" style="2" customWidth="1"/>
    <col min="2" max="2" width="16.08984375" customWidth="1"/>
    <col min="3" max="3" width="5.6328125" customWidth="1"/>
    <col min="4" max="5" width="16.08984375" customWidth="1"/>
    <col min="6" max="6" width="5.6328125" customWidth="1"/>
    <col min="7" max="8" width="16.08984375" customWidth="1"/>
    <col min="9" max="9" width="5.6328125" customWidth="1"/>
    <col min="10" max="10" width="16.08984375" customWidth="1"/>
    <col min="11" max="11" width="17.6328125" bestFit="1" customWidth="1"/>
  </cols>
  <sheetData>
    <row r="1" spans="1:12" ht="28.5" x14ac:dyDescent="0.65">
      <c r="B1" s="1" t="s">
        <v>28</v>
      </c>
    </row>
    <row r="2" spans="1:12" ht="15" thickBot="1" x14ac:dyDescent="0.4"/>
    <row r="3" spans="1:12" ht="23.5" thickBot="1" x14ac:dyDescent="0.5">
      <c r="A3" s="4" t="s">
        <v>26</v>
      </c>
      <c r="B3" s="3" t="s">
        <v>6</v>
      </c>
      <c r="C3" s="18" t="s">
        <v>7</v>
      </c>
      <c r="D3" s="8" t="s">
        <v>8</v>
      </c>
      <c r="E3" s="3" t="s">
        <v>0</v>
      </c>
      <c r="F3" s="18" t="s">
        <v>7</v>
      </c>
      <c r="G3" s="8" t="s">
        <v>8</v>
      </c>
      <c r="H3" s="3" t="s">
        <v>1</v>
      </c>
      <c r="I3" s="18" t="s">
        <v>7</v>
      </c>
      <c r="J3" s="8" t="s">
        <v>9</v>
      </c>
    </row>
    <row r="4" spans="1:12" ht="15" thickBot="1" x14ac:dyDescent="0.4">
      <c r="B4" s="2" t="s">
        <v>2</v>
      </c>
    </row>
    <row r="5" spans="1:12" ht="15" thickBot="1" x14ac:dyDescent="0.4">
      <c r="A5" s="2">
        <v>1</v>
      </c>
      <c r="B5" s="9"/>
      <c r="C5" s="15"/>
    </row>
    <row r="6" spans="1:12" ht="15" thickBot="1" x14ac:dyDescent="0.4">
      <c r="D6" s="9"/>
      <c r="E6" s="2" t="s">
        <v>2</v>
      </c>
    </row>
    <row r="7" spans="1:12" ht="15" thickBot="1" x14ac:dyDescent="0.4">
      <c r="A7" s="2">
        <v>2</v>
      </c>
      <c r="B7" s="6" t="s">
        <v>10</v>
      </c>
      <c r="C7" s="7" t="s">
        <v>10</v>
      </c>
      <c r="E7" s="7" t="s">
        <v>11</v>
      </c>
      <c r="F7" s="7" t="s">
        <v>10</v>
      </c>
    </row>
    <row r="8" spans="1:12" ht="15" thickBot="1" x14ac:dyDescent="0.4">
      <c r="B8" s="5"/>
      <c r="C8" s="5"/>
      <c r="E8" s="5"/>
      <c r="F8" s="5"/>
      <c r="G8" s="16"/>
    </row>
    <row r="9" spans="1:12" ht="15" thickBot="1" x14ac:dyDescent="0.4">
      <c r="G9" s="9" t="s">
        <v>10</v>
      </c>
    </row>
    <row r="10" spans="1:12" ht="15" thickBot="1" x14ac:dyDescent="0.4">
      <c r="B10" s="2" t="s">
        <v>3</v>
      </c>
      <c r="G10" s="17"/>
      <c r="H10" s="16"/>
    </row>
    <row r="11" spans="1:12" ht="15" thickBot="1" x14ac:dyDescent="0.4">
      <c r="A11" s="2">
        <v>3</v>
      </c>
      <c r="B11" s="6" t="s">
        <v>10</v>
      </c>
      <c r="C11" s="7"/>
      <c r="E11" s="36" t="s">
        <v>25</v>
      </c>
      <c r="F11" s="7"/>
      <c r="H11" s="6" t="s">
        <v>10</v>
      </c>
      <c r="I11" s="7"/>
    </row>
    <row r="12" spans="1:12" ht="15" thickBot="1" x14ac:dyDescent="0.4">
      <c r="D12" s="9"/>
      <c r="J12" s="19"/>
      <c r="L12" s="5" t="s">
        <v>11</v>
      </c>
    </row>
    <row r="13" spans="1:12" ht="16" thickBot="1" x14ac:dyDescent="0.4">
      <c r="A13" s="2">
        <v>7</v>
      </c>
      <c r="B13" s="29" t="s">
        <v>35</v>
      </c>
      <c r="C13" s="7"/>
      <c r="J13" s="16"/>
      <c r="L13" s="13" t="s">
        <v>12</v>
      </c>
    </row>
    <row r="14" spans="1:12" ht="15" thickBot="1" x14ac:dyDescent="0.4">
      <c r="J14" s="9" t="s">
        <v>10</v>
      </c>
      <c r="L14" s="5" t="s">
        <v>20</v>
      </c>
    </row>
    <row r="15" spans="1:12" ht="15" thickBot="1" x14ac:dyDescent="0.4">
      <c r="B15" s="2" t="s">
        <v>4</v>
      </c>
      <c r="J15" s="17"/>
      <c r="L15" s="14" t="s">
        <v>25</v>
      </c>
    </row>
    <row r="16" spans="1:12" ht="15" thickBot="1" x14ac:dyDescent="0.4">
      <c r="A16" s="2">
        <v>4</v>
      </c>
      <c r="B16" s="6" t="s">
        <v>10</v>
      </c>
      <c r="C16" s="7"/>
      <c r="J16" s="19"/>
    </row>
    <row r="17" spans="1:9" ht="15" thickBot="1" x14ac:dyDescent="0.4">
      <c r="D17" s="9"/>
      <c r="E17" s="2" t="s">
        <v>3</v>
      </c>
      <c r="H17" s="6" t="s">
        <v>10</v>
      </c>
      <c r="I17" s="7" t="s">
        <v>10</v>
      </c>
    </row>
    <row r="18" spans="1:9" ht="16" thickBot="1" x14ac:dyDescent="0.4">
      <c r="A18" s="2">
        <v>5</v>
      </c>
      <c r="B18" s="6" t="s">
        <v>10</v>
      </c>
      <c r="C18" s="7"/>
      <c r="E18" s="37" t="s">
        <v>12</v>
      </c>
      <c r="F18" s="7" t="s">
        <v>10</v>
      </c>
      <c r="H18" s="17"/>
    </row>
    <row r="19" spans="1:9" ht="15" thickBot="1" x14ac:dyDescent="0.4">
      <c r="G19" s="9" t="s">
        <v>10</v>
      </c>
    </row>
    <row r="20" spans="1:9" ht="15" thickBot="1" x14ac:dyDescent="0.4">
      <c r="B20" s="2" t="s">
        <v>5</v>
      </c>
      <c r="G20" s="17"/>
    </row>
    <row r="21" spans="1:9" ht="15" thickBot="1" x14ac:dyDescent="0.4">
      <c r="A21" s="2">
        <v>6</v>
      </c>
      <c r="B21" s="6" t="s">
        <v>10</v>
      </c>
      <c r="C21" s="7"/>
      <c r="E21" s="29" t="s">
        <v>35</v>
      </c>
      <c r="F21" s="7" t="s">
        <v>10</v>
      </c>
    </row>
    <row r="22" spans="1:9" ht="15" thickBot="1" x14ac:dyDescent="0.4">
      <c r="D22" s="9"/>
    </row>
    <row r="23" spans="1:9" ht="15" thickBot="1" x14ac:dyDescent="0.4">
      <c r="A23" s="2">
        <v>8</v>
      </c>
      <c r="B23" s="29" t="s">
        <v>35</v>
      </c>
      <c r="C23" s="7"/>
    </row>
    <row r="25" spans="1:9" x14ac:dyDescent="0.35">
      <c r="B25" s="5"/>
    </row>
    <row r="26" spans="1:9" x14ac:dyDescent="0.35">
      <c r="B26" s="5"/>
    </row>
    <row r="27" spans="1:9" x14ac:dyDescent="0.35">
      <c r="B27" s="5"/>
    </row>
    <row r="28" spans="1:9" x14ac:dyDescent="0.35">
      <c r="B28" s="5"/>
    </row>
    <row r="29" spans="1:9" x14ac:dyDescent="0.35">
      <c r="B29" s="5"/>
    </row>
    <row r="30" spans="1:9" x14ac:dyDescent="0.35">
      <c r="B30" s="5"/>
    </row>
    <row r="31" spans="1:9" x14ac:dyDescent="0.35">
      <c r="B31" s="5"/>
    </row>
    <row r="32" spans="1:9" x14ac:dyDescent="0.35">
      <c r="B32" s="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5"/>
  <sheetViews>
    <sheetView showGridLines="0" zoomScale="84" zoomScaleNormal="84" workbookViewId="0">
      <pane xSplit="1" ySplit="2" topLeftCell="B11" activePane="bottomRight" state="frozen"/>
      <selection pane="topRight" activeCell="B1" sqref="B1"/>
      <selection pane="bottomLeft" activeCell="A3" sqref="A3"/>
      <selection pane="bottomRight" sqref="A1:L35"/>
    </sheetView>
  </sheetViews>
  <sheetFormatPr defaultRowHeight="14.5" x14ac:dyDescent="0.35"/>
  <cols>
    <col min="1" max="1" width="5.08984375" style="2" customWidth="1"/>
    <col min="2" max="2" width="16.08984375" style="2" customWidth="1"/>
    <col min="3" max="3" width="5.6328125" style="2" customWidth="1"/>
    <col min="4" max="4" width="16.08984375" style="2" customWidth="1"/>
    <col min="5" max="5" width="16.08984375" customWidth="1"/>
    <col min="6" max="6" width="5.6328125" customWidth="1"/>
    <col min="7" max="8" width="16.08984375" customWidth="1"/>
    <col min="9" max="9" width="5.6328125" customWidth="1"/>
    <col min="10" max="10" width="16.08984375" customWidth="1"/>
    <col min="11" max="11" width="5.6328125" customWidth="1"/>
    <col min="12" max="12" width="16.08984375" customWidth="1"/>
  </cols>
  <sheetData>
    <row r="1" spans="1:16" ht="21.5" thickBot="1" x14ac:dyDescent="0.55000000000000004">
      <c r="B1" s="20" t="s">
        <v>42</v>
      </c>
      <c r="C1"/>
      <c r="D1"/>
    </row>
    <row r="2" spans="1:16" ht="21.5" thickBot="1" x14ac:dyDescent="0.5">
      <c r="A2" s="4" t="s">
        <v>26</v>
      </c>
      <c r="B2" s="3" t="s">
        <v>30</v>
      </c>
      <c r="C2" s="22" t="s">
        <v>7</v>
      </c>
      <c r="D2" s="8" t="s">
        <v>8</v>
      </c>
      <c r="E2" s="3" t="s">
        <v>6</v>
      </c>
      <c r="F2" s="22" t="s">
        <v>7</v>
      </c>
      <c r="G2" s="8" t="s">
        <v>36</v>
      </c>
      <c r="H2" s="3" t="s">
        <v>0</v>
      </c>
      <c r="I2" s="22" t="s">
        <v>7</v>
      </c>
      <c r="J2" s="8" t="s">
        <v>37</v>
      </c>
      <c r="K2" s="22" t="s">
        <v>7</v>
      </c>
      <c r="L2" s="8" t="s">
        <v>9</v>
      </c>
    </row>
    <row r="3" spans="1:16" x14ac:dyDescent="0.35">
      <c r="B3" s="2" t="s">
        <v>2</v>
      </c>
      <c r="C3"/>
      <c r="D3"/>
    </row>
    <row r="4" spans="1:16" ht="15" thickBot="1" x14ac:dyDescent="0.4">
      <c r="A4" s="2">
        <v>1</v>
      </c>
      <c r="B4" s="5" t="s">
        <v>10</v>
      </c>
      <c r="C4" s="15"/>
      <c r="D4"/>
      <c r="E4" s="2" t="s">
        <v>2</v>
      </c>
    </row>
    <row r="5" spans="1:16" ht="15" thickBot="1" x14ac:dyDescent="0.4">
      <c r="B5"/>
      <c r="C5"/>
      <c r="D5" s="9"/>
      <c r="E5" s="5"/>
      <c r="F5" s="15"/>
    </row>
    <row r="6" spans="1:16" ht="15" thickBot="1" x14ac:dyDescent="0.4">
      <c r="A6" s="2">
        <v>11</v>
      </c>
      <c r="B6"/>
      <c r="C6" s="7" t="s">
        <v>10</v>
      </c>
      <c r="D6"/>
      <c r="G6" s="16"/>
    </row>
    <row r="7" spans="1:16" ht="15" thickBot="1" x14ac:dyDescent="0.4">
      <c r="B7" s="2" t="s">
        <v>3</v>
      </c>
      <c r="C7"/>
      <c r="D7"/>
      <c r="G7" s="9"/>
      <c r="H7" s="2" t="s">
        <v>2</v>
      </c>
      <c r="J7" s="5"/>
    </row>
    <row r="8" spans="1:16" ht="15" thickBot="1" x14ac:dyDescent="0.4">
      <c r="A8" s="2">
        <v>2</v>
      </c>
      <c r="B8" s="14" t="s">
        <v>10</v>
      </c>
      <c r="C8" s="7"/>
      <c r="D8"/>
      <c r="G8" s="21"/>
      <c r="H8" s="6">
        <f>G7</f>
        <v>0</v>
      </c>
      <c r="I8" s="7" t="s">
        <v>10</v>
      </c>
    </row>
    <row r="9" spans="1:16" ht="15" thickBot="1" x14ac:dyDescent="0.4">
      <c r="B9"/>
      <c r="C9"/>
      <c r="D9" s="9"/>
      <c r="E9" s="9">
        <f>D9</f>
        <v>0</v>
      </c>
      <c r="F9" s="7" t="s">
        <v>10</v>
      </c>
      <c r="J9" s="19"/>
    </row>
    <row r="10" spans="1:16" ht="15" thickBot="1" x14ac:dyDescent="0.4">
      <c r="A10" s="2">
        <v>3</v>
      </c>
      <c r="B10" s="14" t="s">
        <v>10</v>
      </c>
      <c r="C10" s="7"/>
      <c r="D10"/>
      <c r="E10" s="5"/>
      <c r="F10" s="5"/>
      <c r="H10" s="5"/>
      <c r="I10" s="5"/>
      <c r="J10" s="19"/>
      <c r="O10">
        <v>1</v>
      </c>
      <c r="P10" s="5" t="s">
        <v>16</v>
      </c>
    </row>
    <row r="11" spans="1:16" ht="15" thickBot="1" x14ac:dyDescent="0.4">
      <c r="B11" s="2" t="s">
        <v>4</v>
      </c>
      <c r="J11" s="30" t="s">
        <v>10</v>
      </c>
      <c r="K11" s="7"/>
      <c r="O11">
        <v>2</v>
      </c>
      <c r="P11" s="14" t="s">
        <v>40</v>
      </c>
    </row>
    <row r="12" spans="1:16" ht="15" thickBot="1" x14ac:dyDescent="0.4">
      <c r="A12" s="2">
        <v>12</v>
      </c>
      <c r="B12"/>
      <c r="C12" s="7"/>
      <c r="D12"/>
      <c r="E12" s="2" t="s">
        <v>3</v>
      </c>
      <c r="J12" s="19"/>
      <c r="L12" s="19"/>
      <c r="O12">
        <v>3</v>
      </c>
      <c r="P12" s="14" t="s">
        <v>22</v>
      </c>
    </row>
    <row r="13" spans="1:16" ht="15" thickBot="1" x14ac:dyDescent="0.4">
      <c r="B13"/>
      <c r="C13"/>
      <c r="D13" s="9"/>
      <c r="E13" s="5"/>
      <c r="F13" s="7"/>
      <c r="J13" s="19"/>
      <c r="L13" s="19"/>
      <c r="O13">
        <v>4</v>
      </c>
      <c r="P13" s="5" t="s">
        <v>13</v>
      </c>
    </row>
    <row r="14" spans="1:16" ht="15" thickBot="1" x14ac:dyDescent="0.4">
      <c r="A14" s="2">
        <v>4</v>
      </c>
      <c r="B14" s="5" t="s">
        <v>10</v>
      </c>
      <c r="C14" s="7"/>
      <c r="D14"/>
      <c r="G14" s="23"/>
      <c r="H14" s="6">
        <f>G15</f>
        <v>0</v>
      </c>
      <c r="I14" s="7"/>
      <c r="L14" s="19"/>
      <c r="O14">
        <v>5</v>
      </c>
      <c r="P14" s="5" t="s">
        <v>17</v>
      </c>
    </row>
    <row r="15" spans="1:16" ht="15" thickBot="1" x14ac:dyDescent="0.4">
      <c r="B15" s="2" t="s">
        <v>5</v>
      </c>
      <c r="E15" s="2" t="s">
        <v>10</v>
      </c>
      <c r="G15" s="9"/>
      <c r="L15" s="19"/>
      <c r="P15" s="5"/>
    </row>
    <row r="16" spans="1:16" ht="15" thickBot="1" x14ac:dyDescent="0.4">
      <c r="A16" s="2">
        <v>5</v>
      </c>
      <c r="B16" s="5" t="s">
        <v>10</v>
      </c>
      <c r="C16" s="7"/>
      <c r="D16"/>
      <c r="E16" s="5" t="s">
        <v>10</v>
      </c>
      <c r="F16" s="5"/>
      <c r="G16" s="17"/>
      <c r="L16" s="19"/>
      <c r="P16" s="14"/>
    </row>
    <row r="17" spans="1:16" ht="15" thickBot="1" x14ac:dyDescent="0.4">
      <c r="B17"/>
      <c r="C17"/>
      <c r="D17" s="6"/>
      <c r="E17" s="5" t="s">
        <v>10</v>
      </c>
      <c r="F17" s="7"/>
      <c r="G17" s="5"/>
      <c r="L17" s="19"/>
      <c r="P17" s="14"/>
    </row>
    <row r="18" spans="1:16" ht="15" thickBot="1" x14ac:dyDescent="0.4">
      <c r="A18" s="2">
        <v>13</v>
      </c>
      <c r="B18"/>
      <c r="C18" s="7"/>
      <c r="D18"/>
      <c r="E18" s="5" t="s">
        <v>10</v>
      </c>
      <c r="F18" s="5"/>
      <c r="L18" s="19"/>
      <c r="P18" s="14"/>
    </row>
    <row r="19" spans="1:16" ht="15" thickBot="1" x14ac:dyDescent="0.4">
      <c r="B19" s="2" t="s">
        <v>31</v>
      </c>
      <c r="C19"/>
      <c r="D19"/>
      <c r="L19" s="30" t="s">
        <v>10</v>
      </c>
    </row>
    <row r="20" spans="1:16" ht="15" thickBot="1" x14ac:dyDescent="0.4">
      <c r="A20" s="2">
        <v>6</v>
      </c>
      <c r="B20"/>
      <c r="C20" s="7"/>
      <c r="D20"/>
      <c r="E20" s="2" t="s">
        <v>4</v>
      </c>
      <c r="L20" s="19"/>
    </row>
    <row r="21" spans="1:16" ht="15" thickBot="1" x14ac:dyDescent="0.4">
      <c r="B21"/>
      <c r="C21"/>
      <c r="D21" s="9"/>
      <c r="E21" s="9">
        <f>D21</f>
        <v>0</v>
      </c>
      <c r="F21" s="7"/>
      <c r="L21" s="19"/>
    </row>
    <row r="22" spans="1:16" ht="15" thickBot="1" x14ac:dyDescent="0.4">
      <c r="A22" s="2">
        <v>7</v>
      </c>
      <c r="B22"/>
      <c r="C22" s="7"/>
      <c r="D22"/>
      <c r="G22" s="16"/>
      <c r="L22" s="19"/>
    </row>
    <row r="23" spans="1:16" ht="15" thickBot="1" x14ac:dyDescent="0.4">
      <c r="B23" s="2" t="s">
        <v>32</v>
      </c>
      <c r="C23"/>
      <c r="D23"/>
      <c r="G23" s="9"/>
      <c r="H23" s="2" t="s">
        <v>3</v>
      </c>
      <c r="L23" s="19"/>
    </row>
    <row r="24" spans="1:16" ht="15" thickBot="1" x14ac:dyDescent="0.4">
      <c r="A24" s="2">
        <v>8</v>
      </c>
      <c r="B24"/>
      <c r="C24" s="7"/>
      <c r="D24"/>
      <c r="H24" s="6">
        <f>G23</f>
        <v>0</v>
      </c>
      <c r="I24" s="7" t="s">
        <v>10</v>
      </c>
      <c r="L24" s="19"/>
    </row>
    <row r="25" spans="1:16" ht="15" thickBot="1" x14ac:dyDescent="0.4">
      <c r="B25" s="26"/>
      <c r="C25"/>
      <c r="D25" s="9" t="s">
        <v>10</v>
      </c>
      <c r="E25" s="14" t="s">
        <v>10</v>
      </c>
      <c r="F25" s="7"/>
      <c r="I25" s="34"/>
      <c r="L25" s="19"/>
    </row>
    <row r="26" spans="1:16" ht="15" thickBot="1" x14ac:dyDescent="0.4">
      <c r="A26" s="2">
        <v>14</v>
      </c>
      <c r="B26"/>
      <c r="C26" s="7"/>
      <c r="D26"/>
      <c r="I26" s="35"/>
      <c r="L26" s="19"/>
    </row>
    <row r="27" spans="1:16" ht="15" thickBot="1" x14ac:dyDescent="0.4">
      <c r="B27" s="28" t="s">
        <v>33</v>
      </c>
      <c r="C27"/>
      <c r="D27"/>
      <c r="G27" s="5"/>
      <c r="J27" s="9"/>
      <c r="K27" s="7" t="s">
        <v>10</v>
      </c>
    </row>
    <row r="28" spans="1:16" ht="15" thickBot="1" x14ac:dyDescent="0.4">
      <c r="A28" s="2">
        <v>9</v>
      </c>
      <c r="B28"/>
      <c r="C28" s="7"/>
      <c r="D28"/>
      <c r="E28" s="24" t="s">
        <v>5</v>
      </c>
      <c r="I28" s="35"/>
    </row>
    <row r="29" spans="1:16" ht="15" thickBot="1" x14ac:dyDescent="0.4">
      <c r="B29" s="26"/>
      <c r="C29"/>
      <c r="D29" s="9"/>
      <c r="E29" s="14" t="s">
        <v>10</v>
      </c>
      <c r="F29" s="7"/>
      <c r="I29" s="32"/>
    </row>
    <row r="30" spans="1:16" ht="15" thickBot="1" x14ac:dyDescent="0.4">
      <c r="A30" s="2">
        <v>10</v>
      </c>
      <c r="B30" s="27"/>
      <c r="C30" s="7"/>
      <c r="D30"/>
      <c r="E30" s="5"/>
      <c r="G30" s="23"/>
      <c r="H30" s="6">
        <f>G31</f>
        <v>0</v>
      </c>
      <c r="I30" s="7"/>
    </row>
    <row r="31" spans="1:16" ht="15" thickBot="1" x14ac:dyDescent="0.4">
      <c r="B31" s="2" t="s">
        <v>34</v>
      </c>
      <c r="C31"/>
      <c r="D31"/>
      <c r="E31" s="5"/>
      <c r="G31" s="9"/>
    </row>
    <row r="32" spans="1:16" ht="15" thickBot="1" x14ac:dyDescent="0.4">
      <c r="A32" s="2">
        <v>15</v>
      </c>
      <c r="B32"/>
      <c r="C32" s="7"/>
      <c r="D32"/>
      <c r="E32" s="5"/>
      <c r="G32" s="17"/>
    </row>
    <row r="33" spans="1:6" ht="15" thickBot="1" x14ac:dyDescent="0.4">
      <c r="B33"/>
      <c r="C33"/>
      <c r="D33" s="9" t="s">
        <v>10</v>
      </c>
      <c r="E33" s="9" t="s">
        <v>10</v>
      </c>
      <c r="F33" s="7"/>
    </row>
    <row r="34" spans="1:6" x14ac:dyDescent="0.35">
      <c r="A34" s="2">
        <v>16</v>
      </c>
      <c r="B34"/>
      <c r="C34" s="7"/>
      <c r="D34"/>
      <c r="E34" s="5"/>
    </row>
    <row r="35" spans="1:6" x14ac:dyDescent="0.35">
      <c r="E35" s="5"/>
    </row>
  </sheetData>
  <pageMargins left="0.7" right="0.7" top="0.75" bottom="0.75" header="0.3" footer="0.3"/>
  <pageSetup scale="85" orientation="landscape" r:id="rId1"/>
  <headerFooter>
    <oddHeader xml:space="preserve">&amp;CTournament Brackets-Heavy Weight (Absolute) Men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pane xSplit="1" ySplit="3" topLeftCell="B6" activePane="bottomRight" state="frozen"/>
      <selection pane="topRight" activeCell="B1" sqref="B1"/>
      <selection pane="bottomLeft" activeCell="A4" sqref="A4"/>
      <selection pane="bottomRight" activeCell="F16" sqref="F16"/>
    </sheetView>
  </sheetViews>
  <sheetFormatPr defaultRowHeight="14.5" x14ac:dyDescent="0.35"/>
  <cols>
    <col min="1" max="1" width="5.08984375" style="2" customWidth="1"/>
    <col min="2" max="2" width="16.08984375" customWidth="1"/>
    <col min="3" max="3" width="5.6328125" customWidth="1"/>
    <col min="4" max="5" width="16.08984375" customWidth="1"/>
    <col min="6" max="6" width="5.6328125" customWidth="1"/>
    <col min="7" max="8" width="16.08984375" customWidth="1"/>
    <col min="9" max="9" width="5.6328125" customWidth="1"/>
    <col min="10" max="10" width="16.08984375" customWidth="1"/>
    <col min="11" max="11" width="14.36328125" bestFit="1" customWidth="1"/>
  </cols>
  <sheetData>
    <row r="1" spans="1:10" ht="28.5" x14ac:dyDescent="0.65">
      <c r="B1" s="1" t="s">
        <v>29</v>
      </c>
    </row>
    <row r="2" spans="1:10" ht="15" thickBot="1" x14ac:dyDescent="0.4"/>
    <row r="3" spans="1:10" ht="23.5" thickBot="1" x14ac:dyDescent="0.5">
      <c r="A3" s="4" t="s">
        <v>26</v>
      </c>
      <c r="B3" s="3" t="s">
        <v>6</v>
      </c>
      <c r="C3" s="18" t="s">
        <v>7</v>
      </c>
      <c r="D3" s="8" t="s">
        <v>8</v>
      </c>
      <c r="E3" s="3" t="s">
        <v>0</v>
      </c>
      <c r="F3" s="18" t="s">
        <v>7</v>
      </c>
      <c r="G3" s="8" t="s">
        <v>8</v>
      </c>
      <c r="H3" s="3" t="s">
        <v>1</v>
      </c>
      <c r="I3" s="18" t="s">
        <v>7</v>
      </c>
      <c r="J3" s="8" t="s">
        <v>9</v>
      </c>
    </row>
    <row r="4" spans="1:10" ht="15" thickBot="1" x14ac:dyDescent="0.4">
      <c r="B4" s="2" t="s">
        <v>2</v>
      </c>
    </row>
    <row r="5" spans="1:10" ht="15" thickBot="1" x14ac:dyDescent="0.4">
      <c r="A5" s="2" t="s">
        <v>10</v>
      </c>
      <c r="B5" s="31"/>
      <c r="C5" s="15"/>
    </row>
    <row r="6" spans="1:10" ht="15" thickBot="1" x14ac:dyDescent="0.4">
      <c r="D6" s="9"/>
      <c r="E6" s="2" t="s">
        <v>2</v>
      </c>
    </row>
    <row r="7" spans="1:10" ht="15" thickBot="1" x14ac:dyDescent="0.4">
      <c r="A7" s="2">
        <v>1</v>
      </c>
      <c r="B7" s="6" t="e">
        <f>'Competitor Roster'!#REF!</f>
        <v>#REF!</v>
      </c>
      <c r="C7" s="7" t="s">
        <v>10</v>
      </c>
      <c r="D7">
        <v>1</v>
      </c>
      <c r="E7" s="6" t="e">
        <f>B7</f>
        <v>#REF!</v>
      </c>
      <c r="F7" s="7" t="s">
        <v>10</v>
      </c>
    </row>
    <row r="8" spans="1:10" ht="15" thickBot="1" x14ac:dyDescent="0.4">
      <c r="B8" s="5"/>
      <c r="C8" s="5"/>
      <c r="E8" s="5"/>
      <c r="F8" s="5"/>
      <c r="G8" s="16"/>
    </row>
    <row r="9" spans="1:10" ht="15" thickBot="1" x14ac:dyDescent="0.4">
      <c r="G9" s="9" t="s">
        <v>15</v>
      </c>
    </row>
    <row r="10" spans="1:10" ht="15" thickBot="1" x14ac:dyDescent="0.4">
      <c r="B10" s="2" t="s">
        <v>3</v>
      </c>
      <c r="G10" s="17"/>
      <c r="H10" s="16"/>
    </row>
    <row r="11" spans="1:10" ht="15" thickBot="1" x14ac:dyDescent="0.4">
      <c r="A11" s="2">
        <v>3</v>
      </c>
      <c r="B11" s="29" t="s">
        <v>10</v>
      </c>
      <c r="C11" s="7"/>
      <c r="D11">
        <v>3</v>
      </c>
      <c r="E11" s="29" t="s">
        <v>10</v>
      </c>
      <c r="F11" s="7"/>
      <c r="H11" s="6" t="s">
        <v>10</v>
      </c>
      <c r="I11" s="7"/>
    </row>
    <row r="12" spans="1:10" ht="15" thickBot="1" x14ac:dyDescent="0.4">
      <c r="D12" s="9"/>
      <c r="J12" s="19"/>
    </row>
    <row r="13" spans="1:10" ht="15" thickBot="1" x14ac:dyDescent="0.4">
      <c r="A13" s="2" t="s">
        <v>10</v>
      </c>
      <c r="B13" s="29" t="s">
        <v>10</v>
      </c>
      <c r="C13" s="7"/>
      <c r="J13" s="16"/>
    </row>
    <row r="14" spans="1:10" ht="15" thickBot="1" x14ac:dyDescent="0.4">
      <c r="J14" s="9" t="s">
        <v>10</v>
      </c>
    </row>
    <row r="15" spans="1:10" ht="15" thickBot="1" x14ac:dyDescent="0.4">
      <c r="B15" s="2" t="s">
        <v>4</v>
      </c>
      <c r="J15" s="17"/>
    </row>
    <row r="16" spans="1:10" ht="15" thickBot="1" x14ac:dyDescent="0.4">
      <c r="A16" s="2" t="s">
        <v>10</v>
      </c>
      <c r="B16" s="29" t="s">
        <v>10</v>
      </c>
      <c r="C16" s="7"/>
      <c r="J16" s="19"/>
    </row>
    <row r="17" spans="1:10" ht="15" thickBot="1" x14ac:dyDescent="0.4">
      <c r="D17" s="9"/>
      <c r="E17" s="2" t="s">
        <v>3</v>
      </c>
      <c r="J17" s="19"/>
    </row>
    <row r="18" spans="1:10" ht="15" thickBot="1" x14ac:dyDescent="0.4">
      <c r="A18" s="2">
        <v>2</v>
      </c>
      <c r="B18" s="14" t="s">
        <v>24</v>
      </c>
      <c r="C18" s="7"/>
      <c r="D18">
        <v>2</v>
      </c>
      <c r="E18" s="6" t="str">
        <f>B18</f>
        <v>Sonya del Gallego (California)</v>
      </c>
      <c r="F18" s="7" t="s">
        <v>10</v>
      </c>
      <c r="H18" s="6" t="s">
        <v>10</v>
      </c>
      <c r="I18" s="7" t="s">
        <v>10</v>
      </c>
    </row>
    <row r="19" spans="1:10" ht="15" thickBot="1" x14ac:dyDescent="0.4">
      <c r="B19" s="5"/>
      <c r="C19" s="5"/>
      <c r="E19" s="5"/>
      <c r="F19" s="5"/>
      <c r="G19" s="16"/>
      <c r="H19" s="19"/>
    </row>
    <row r="20" spans="1:10" ht="15" thickBot="1" x14ac:dyDescent="0.4">
      <c r="G20" s="9" t="s">
        <v>24</v>
      </c>
    </row>
    <row r="21" spans="1:10" ht="15" thickBot="1" x14ac:dyDescent="0.4">
      <c r="B21" s="2" t="s">
        <v>5</v>
      </c>
      <c r="G21" s="17"/>
    </row>
    <row r="22" spans="1:10" ht="15" thickBot="1" x14ac:dyDescent="0.4">
      <c r="A22" s="2">
        <v>4</v>
      </c>
      <c r="B22" s="29" t="s">
        <v>10</v>
      </c>
      <c r="C22" s="7"/>
      <c r="D22">
        <v>4</v>
      </c>
      <c r="E22" s="29" t="s">
        <v>10</v>
      </c>
      <c r="F22" s="7" t="s">
        <v>10</v>
      </c>
    </row>
    <row r="23" spans="1:10" ht="15" thickBot="1" x14ac:dyDescent="0.4">
      <c r="D23" s="9"/>
    </row>
    <row r="24" spans="1:10" ht="15" thickBot="1" x14ac:dyDescent="0.4">
      <c r="A24" s="2" t="s">
        <v>10</v>
      </c>
      <c r="B24" s="29" t="s">
        <v>10</v>
      </c>
      <c r="C24" s="7"/>
    </row>
    <row r="26" spans="1:10" x14ac:dyDescent="0.35">
      <c r="B26" s="5"/>
    </row>
    <row r="27" spans="1:10" x14ac:dyDescent="0.35">
      <c r="B27" s="5"/>
    </row>
    <row r="28" spans="1:10" x14ac:dyDescent="0.35">
      <c r="B28" s="5"/>
    </row>
    <row r="29" spans="1:10" x14ac:dyDescent="0.35">
      <c r="B29" s="5"/>
    </row>
    <row r="30" spans="1:10" x14ac:dyDescent="0.35">
      <c r="B30" s="5"/>
    </row>
    <row r="31" spans="1:10" x14ac:dyDescent="0.35">
      <c r="B31" s="5"/>
    </row>
    <row r="32" spans="1:10" x14ac:dyDescent="0.35">
      <c r="B32" s="5"/>
    </row>
    <row r="33" spans="2:2" x14ac:dyDescent="0.35">
      <c r="B33" s="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pane xSplit="1" ySplit="3" topLeftCell="B4" activePane="bottomRight" state="frozen"/>
      <selection pane="topRight" activeCell="B1" sqref="B1"/>
      <selection pane="bottomLeft" activeCell="A4" sqref="A4"/>
      <selection pane="bottomRight" activeCell="K23" sqref="K23"/>
    </sheetView>
  </sheetViews>
  <sheetFormatPr defaultRowHeight="14.5" x14ac:dyDescent="0.35"/>
  <cols>
    <col min="1" max="1" width="5.08984375" style="2" customWidth="1"/>
    <col min="2" max="2" width="16.08984375" customWidth="1"/>
    <col min="3" max="3" width="5.6328125" customWidth="1"/>
    <col min="4" max="5" width="16.08984375" customWidth="1"/>
    <col min="6" max="6" width="5.6328125" customWidth="1"/>
    <col min="7" max="8" width="16.08984375" customWidth="1"/>
    <col min="9" max="9" width="5.6328125" customWidth="1"/>
    <col min="10" max="10" width="16.08984375" customWidth="1"/>
    <col min="11" max="11" width="17.6328125" bestFit="1" customWidth="1"/>
  </cols>
  <sheetData>
    <row r="1" spans="1:10" ht="28.5" x14ac:dyDescent="0.65">
      <c r="B1" s="1" t="s">
        <v>39</v>
      </c>
    </row>
    <row r="2" spans="1:10" ht="15" thickBot="1" x14ac:dyDescent="0.4"/>
    <row r="3" spans="1:10" ht="23.5" thickBot="1" x14ac:dyDescent="0.5">
      <c r="A3" s="4" t="s">
        <v>26</v>
      </c>
      <c r="B3" s="3" t="s">
        <v>6</v>
      </c>
      <c r="C3" s="18" t="s">
        <v>7</v>
      </c>
      <c r="D3" s="8" t="s">
        <v>8</v>
      </c>
      <c r="E3" s="3" t="s">
        <v>0</v>
      </c>
      <c r="F3" s="18" t="s">
        <v>7</v>
      </c>
      <c r="G3" s="8" t="s">
        <v>8</v>
      </c>
      <c r="H3" s="3" t="s">
        <v>1</v>
      </c>
      <c r="I3" s="18" t="s">
        <v>7</v>
      </c>
      <c r="J3" s="8" t="s">
        <v>9</v>
      </c>
    </row>
    <row r="4" spans="1:10" ht="15" thickBot="1" x14ac:dyDescent="0.4">
      <c r="B4" s="2" t="s">
        <v>2</v>
      </c>
    </row>
    <row r="5" spans="1:10" ht="15" thickBot="1" x14ac:dyDescent="0.4">
      <c r="A5" s="2" t="s">
        <v>10</v>
      </c>
      <c r="B5" s="31"/>
      <c r="C5" s="15"/>
    </row>
    <row r="6" spans="1:10" ht="15" thickBot="1" x14ac:dyDescent="0.4">
      <c r="D6" s="9"/>
      <c r="E6" s="2" t="s">
        <v>2</v>
      </c>
    </row>
    <row r="7" spans="1:10" ht="15" thickBot="1" x14ac:dyDescent="0.4">
      <c r="A7" s="2">
        <v>1</v>
      </c>
      <c r="B7" s="6" t="s">
        <v>10</v>
      </c>
      <c r="C7" s="7" t="s">
        <v>10</v>
      </c>
      <c r="D7">
        <v>1</v>
      </c>
      <c r="E7" s="14" t="s">
        <v>23</v>
      </c>
      <c r="F7" s="7" t="s">
        <v>10</v>
      </c>
    </row>
    <row r="8" spans="1:10" ht="15" thickBot="1" x14ac:dyDescent="0.4">
      <c r="B8" s="5"/>
      <c r="C8" s="5"/>
      <c r="E8" s="5"/>
      <c r="F8" s="5"/>
      <c r="G8" s="16"/>
    </row>
    <row r="9" spans="1:10" ht="15" thickBot="1" x14ac:dyDescent="0.4">
      <c r="G9" s="9" t="s">
        <v>10</v>
      </c>
    </row>
    <row r="10" spans="1:10" ht="15" thickBot="1" x14ac:dyDescent="0.4">
      <c r="B10" s="2" t="s">
        <v>3</v>
      </c>
      <c r="G10" s="17"/>
      <c r="H10" s="16"/>
    </row>
    <row r="11" spans="1:10" ht="15" thickBot="1" x14ac:dyDescent="0.4">
      <c r="A11" s="2">
        <v>3</v>
      </c>
      <c r="B11" s="6" t="s">
        <v>10</v>
      </c>
      <c r="C11" s="7"/>
      <c r="D11">
        <v>3</v>
      </c>
      <c r="E11" s="5" t="s">
        <v>18</v>
      </c>
      <c r="F11" s="7"/>
      <c r="H11" s="6" t="s">
        <v>10</v>
      </c>
      <c r="I11" s="7"/>
    </row>
    <row r="12" spans="1:10" ht="15" thickBot="1" x14ac:dyDescent="0.4">
      <c r="D12" s="9"/>
      <c r="J12" s="19"/>
    </row>
    <row r="13" spans="1:10" ht="15" thickBot="1" x14ac:dyDescent="0.4">
      <c r="A13" s="2" t="s">
        <v>10</v>
      </c>
      <c r="B13" s="29" t="s">
        <v>10</v>
      </c>
      <c r="C13" s="7"/>
      <c r="J13" s="16"/>
    </row>
    <row r="14" spans="1:10" ht="15" thickBot="1" x14ac:dyDescent="0.4">
      <c r="J14" s="9" t="s">
        <v>10</v>
      </c>
    </row>
    <row r="15" spans="1:10" ht="15" thickBot="1" x14ac:dyDescent="0.4">
      <c r="B15" s="2" t="s">
        <v>4</v>
      </c>
      <c r="J15" s="17"/>
    </row>
    <row r="16" spans="1:10" ht="15" thickBot="1" x14ac:dyDescent="0.4">
      <c r="A16" s="2" t="s">
        <v>10</v>
      </c>
      <c r="B16" s="29" t="s">
        <v>10</v>
      </c>
      <c r="C16" s="7"/>
      <c r="J16" s="19"/>
    </row>
    <row r="17" spans="1:10" ht="15" thickBot="1" x14ac:dyDescent="0.4">
      <c r="D17" s="9"/>
      <c r="E17" s="2" t="s">
        <v>3</v>
      </c>
      <c r="J17" s="19"/>
    </row>
    <row r="18" spans="1:10" ht="15" thickBot="1" x14ac:dyDescent="0.4">
      <c r="A18" s="2">
        <v>2</v>
      </c>
      <c r="B18" s="6" t="s">
        <v>10</v>
      </c>
      <c r="C18" s="7"/>
      <c r="D18">
        <v>2</v>
      </c>
      <c r="E18" s="5" t="s">
        <v>19</v>
      </c>
      <c r="F18" s="7" t="s">
        <v>10</v>
      </c>
      <c r="H18" s="6" t="s">
        <v>10</v>
      </c>
      <c r="I18" s="7" t="s">
        <v>10</v>
      </c>
    </row>
    <row r="19" spans="1:10" ht="15" thickBot="1" x14ac:dyDescent="0.4">
      <c r="B19" s="5"/>
      <c r="C19" s="5"/>
      <c r="E19" s="5"/>
      <c r="F19" s="5"/>
      <c r="G19" s="16"/>
      <c r="H19" s="19"/>
    </row>
    <row r="20" spans="1:10" ht="15" thickBot="1" x14ac:dyDescent="0.4">
      <c r="G20" s="9" t="s">
        <v>10</v>
      </c>
    </row>
    <row r="21" spans="1:10" ht="15" thickBot="1" x14ac:dyDescent="0.4">
      <c r="B21" s="2" t="s">
        <v>5</v>
      </c>
      <c r="G21" s="17"/>
      <c r="H21" t="s">
        <v>41</v>
      </c>
    </row>
    <row r="22" spans="1:10" ht="15" thickBot="1" x14ac:dyDescent="0.4">
      <c r="A22" s="2">
        <v>4</v>
      </c>
      <c r="B22" s="6" t="s">
        <v>10</v>
      </c>
      <c r="C22" s="7"/>
      <c r="D22">
        <v>4</v>
      </c>
      <c r="E22" s="6" t="s">
        <v>10</v>
      </c>
      <c r="F22" s="7" t="s">
        <v>10</v>
      </c>
      <c r="H22" s="6" t="s">
        <v>10</v>
      </c>
      <c r="I22" s="7"/>
    </row>
    <row r="23" spans="1:10" ht="15" thickBot="1" x14ac:dyDescent="0.4">
      <c r="D23" s="9"/>
      <c r="J23" s="19"/>
    </row>
    <row r="24" spans="1:10" ht="15" thickBot="1" x14ac:dyDescent="0.4">
      <c r="A24" s="2" t="s">
        <v>10</v>
      </c>
      <c r="B24" s="25" t="s">
        <v>38</v>
      </c>
      <c r="C24" s="7"/>
      <c r="J24" s="16"/>
    </row>
    <row r="25" spans="1:10" ht="15" thickBot="1" x14ac:dyDescent="0.4">
      <c r="B25" s="5"/>
      <c r="J25" s="9" t="s">
        <v>10</v>
      </c>
    </row>
    <row r="26" spans="1:10" x14ac:dyDescent="0.35">
      <c r="B26" s="5"/>
      <c r="J26" s="17"/>
    </row>
    <row r="27" spans="1:10" x14ac:dyDescent="0.35">
      <c r="B27" s="5"/>
      <c r="J27" s="19"/>
    </row>
    <row r="28" spans="1:10" ht="15" thickBot="1" x14ac:dyDescent="0.4">
      <c r="B28" s="5"/>
      <c r="J28" s="19"/>
    </row>
    <row r="29" spans="1:10" ht="15" thickBot="1" x14ac:dyDescent="0.4">
      <c r="B29" s="5"/>
      <c r="H29" s="6" t="s">
        <v>10</v>
      </c>
      <c r="I29" s="7" t="s">
        <v>10</v>
      </c>
    </row>
    <row r="30" spans="1:10" x14ac:dyDescent="0.35">
      <c r="B30" s="5"/>
    </row>
    <row r="31" spans="1:10" x14ac:dyDescent="0.35">
      <c r="B31" s="5"/>
    </row>
    <row r="32" spans="1:10" x14ac:dyDescent="0.35">
      <c r="B32" s="5"/>
    </row>
  </sheetData>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selection sqref="A1:D11"/>
    </sheetView>
  </sheetViews>
  <sheetFormatPr defaultRowHeight="14.5" x14ac:dyDescent="0.35"/>
  <cols>
    <col min="1" max="1" width="5.36328125" customWidth="1"/>
    <col min="2" max="2" width="22.1796875" customWidth="1"/>
    <col min="3" max="3" width="19.6328125" customWidth="1"/>
  </cols>
  <sheetData>
    <row r="1" spans="1:4" ht="23.5" x14ac:dyDescent="0.55000000000000004">
      <c r="B1" s="157" t="s">
        <v>110</v>
      </c>
      <c r="C1" s="158"/>
    </row>
    <row r="2" spans="1:4" x14ac:dyDescent="0.35">
      <c r="C2" s="160"/>
      <c r="D2" s="10" t="s">
        <v>44</v>
      </c>
    </row>
    <row r="3" spans="1:4" ht="15.5" x14ac:dyDescent="0.35">
      <c r="A3" s="10" t="s">
        <v>26</v>
      </c>
      <c r="B3" s="159" t="s">
        <v>111</v>
      </c>
    </row>
    <row r="4" spans="1:4" x14ac:dyDescent="0.35">
      <c r="A4" s="62">
        <v>1</v>
      </c>
      <c r="B4" s="85" t="s">
        <v>94</v>
      </c>
      <c r="C4" s="85" t="s">
        <v>95</v>
      </c>
      <c r="D4" s="62">
        <v>214.9</v>
      </c>
    </row>
    <row r="5" spans="1:4" x14ac:dyDescent="0.35">
      <c r="A5" s="62">
        <v>2</v>
      </c>
      <c r="B5" s="85" t="s">
        <v>96</v>
      </c>
      <c r="C5" s="85" t="s">
        <v>97</v>
      </c>
      <c r="D5" s="62">
        <v>225.7</v>
      </c>
    </row>
    <row r="6" spans="1:4" x14ac:dyDescent="0.35">
      <c r="A6" s="62">
        <v>3</v>
      </c>
      <c r="B6" s="86" t="s">
        <v>98</v>
      </c>
      <c r="C6" s="86" t="s">
        <v>99</v>
      </c>
      <c r="D6" s="62">
        <v>225.7</v>
      </c>
    </row>
    <row r="7" spans="1:4" x14ac:dyDescent="0.35">
      <c r="A7" s="62">
        <v>4</v>
      </c>
      <c r="B7" s="86" t="s">
        <v>100</v>
      </c>
      <c r="C7" s="86" t="s">
        <v>101</v>
      </c>
      <c r="D7" s="62">
        <v>230.4</v>
      </c>
    </row>
    <row r="8" spans="1:4" x14ac:dyDescent="0.35">
      <c r="A8" s="62">
        <v>5</v>
      </c>
      <c r="B8" s="87" t="s">
        <v>102</v>
      </c>
      <c r="C8" s="87" t="s">
        <v>103</v>
      </c>
      <c r="D8" s="62">
        <v>222.5</v>
      </c>
    </row>
    <row r="9" spans="1:4" x14ac:dyDescent="0.35">
      <c r="A9" s="62">
        <v>6</v>
      </c>
      <c r="B9" s="86" t="s">
        <v>104</v>
      </c>
      <c r="C9" s="86" t="s">
        <v>105</v>
      </c>
      <c r="D9" s="62">
        <v>223.3</v>
      </c>
    </row>
    <row r="10" spans="1:4" x14ac:dyDescent="0.35">
      <c r="A10" s="62">
        <v>7</v>
      </c>
      <c r="B10" s="88" t="s">
        <v>106</v>
      </c>
      <c r="C10" s="88" t="s">
        <v>107</v>
      </c>
      <c r="D10" s="62">
        <v>223.6</v>
      </c>
    </row>
    <row r="11" spans="1:4" x14ac:dyDescent="0.35">
      <c r="A11" s="67">
        <v>8</v>
      </c>
      <c r="B11" s="88" t="s">
        <v>108</v>
      </c>
      <c r="C11" s="88" t="s">
        <v>109</v>
      </c>
      <c r="D11" s="62">
        <v>231.4</v>
      </c>
    </row>
    <row r="12" spans="1:4" ht="21" x14ac:dyDescent="0.5">
      <c r="A12" s="24"/>
      <c r="B12" s="78" t="s">
        <v>69</v>
      </c>
      <c r="C12" s="5"/>
    </row>
    <row r="13" spans="1:4" ht="24.5" x14ac:dyDescent="0.35">
      <c r="A13" s="24" t="s">
        <v>70</v>
      </c>
      <c r="B13" s="76" t="s">
        <v>71</v>
      </c>
      <c r="C13" s="5"/>
    </row>
    <row r="14" spans="1:4" ht="24.5" x14ac:dyDescent="0.35">
      <c r="A14" s="24" t="s">
        <v>72</v>
      </c>
      <c r="B14" s="76" t="s">
        <v>73</v>
      </c>
      <c r="C14" s="5"/>
    </row>
    <row r="15" spans="1:4" ht="48.5" x14ac:dyDescent="0.35">
      <c r="A15" s="24" t="s">
        <v>74</v>
      </c>
      <c r="B15" s="76" t="s">
        <v>79</v>
      </c>
      <c r="C15" s="5"/>
    </row>
    <row r="16" spans="1:4" ht="48.5" x14ac:dyDescent="0.35">
      <c r="A16" s="24" t="s">
        <v>75</v>
      </c>
      <c r="B16" s="76" t="s">
        <v>80</v>
      </c>
      <c r="C16" s="5"/>
    </row>
    <row r="17" spans="1:6" ht="48.5" x14ac:dyDescent="0.35">
      <c r="A17" s="24" t="s">
        <v>76</v>
      </c>
      <c r="B17" s="79" t="s">
        <v>87</v>
      </c>
      <c r="C17" s="5"/>
    </row>
    <row r="18" spans="1:6" ht="48.5" x14ac:dyDescent="0.35">
      <c r="A18" s="24" t="s">
        <v>81</v>
      </c>
      <c r="B18" s="76" t="s">
        <v>82</v>
      </c>
      <c r="C18" s="5"/>
    </row>
    <row r="19" spans="1:6" ht="136.5" x14ac:dyDescent="0.35">
      <c r="A19" s="82" t="s">
        <v>83</v>
      </c>
      <c r="B19" s="51" t="s">
        <v>56</v>
      </c>
      <c r="C19" s="2"/>
    </row>
    <row r="20" spans="1:6" ht="201.5" x14ac:dyDescent="0.35">
      <c r="A20" s="82" t="s">
        <v>84</v>
      </c>
      <c r="B20" s="51" t="s">
        <v>57</v>
      </c>
      <c r="F20" s="81"/>
    </row>
    <row r="21" spans="1:6" ht="29" x14ac:dyDescent="0.35">
      <c r="A21" s="80" t="s">
        <v>85</v>
      </c>
      <c r="B21" s="83" t="s">
        <v>86</v>
      </c>
    </row>
  </sheetData>
  <sortState xmlns:xlrd2="http://schemas.microsoft.com/office/spreadsheetml/2017/richdata2" ref="A34:D36">
    <sortCondition ref="A34:A36"/>
  </sortState>
  <pageMargins left="0.7" right="0.7" top="0.75" bottom="0.75" header="0.3" footer="0.3"/>
  <pageSetup scale="13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6"/>
  <sheetViews>
    <sheetView zoomScaleNormal="100" workbookViewId="0">
      <pane ySplit="3" topLeftCell="A4" activePane="bottomLeft" state="frozen"/>
      <selection pane="bottomLeft" sqref="A1:G34"/>
    </sheetView>
  </sheetViews>
  <sheetFormatPr defaultRowHeight="14.5" x14ac:dyDescent="0.35"/>
  <cols>
    <col min="1" max="1" width="7.6328125" customWidth="1"/>
    <col min="2" max="2" width="4.6328125" style="2" customWidth="1"/>
    <col min="3" max="4" width="24.6328125" style="2" customWidth="1"/>
    <col min="6" max="6" width="7" customWidth="1"/>
    <col min="7" max="7" width="6.6328125" customWidth="1"/>
    <col min="8" max="8" width="2.1796875" style="2" customWidth="1"/>
  </cols>
  <sheetData>
    <row r="1" spans="1:8" ht="21.5" thickBot="1" x14ac:dyDescent="0.55000000000000004">
      <c r="C1" s="103" t="str">
        <f>'Competitor Roster'!$B$1</f>
        <v>2021 ALL AMERICAN</v>
      </c>
      <c r="D1" s="24"/>
    </row>
    <row r="2" spans="1:8" x14ac:dyDescent="0.35">
      <c r="A2" s="90" t="s">
        <v>10</v>
      </c>
      <c r="B2" s="38"/>
      <c r="C2" s="38" t="s">
        <v>77</v>
      </c>
      <c r="D2" s="38"/>
      <c r="E2" s="65" t="s">
        <v>45</v>
      </c>
      <c r="F2" s="54"/>
    </row>
    <row r="3" spans="1:8" ht="16" thickBot="1" x14ac:dyDescent="0.4">
      <c r="A3" s="49" t="s">
        <v>46</v>
      </c>
      <c r="B3" s="42" t="s">
        <v>47</v>
      </c>
      <c r="C3" s="93" t="str">
        <f>'Competitor Roster'!$B$3</f>
        <v>MIDDLEWEIGHT MEN</v>
      </c>
      <c r="D3" s="56"/>
      <c r="E3" s="66" t="s">
        <v>93</v>
      </c>
      <c r="F3" s="140" t="s">
        <v>66</v>
      </c>
    </row>
    <row r="4" spans="1:8" x14ac:dyDescent="0.35">
      <c r="A4" s="40"/>
      <c r="B4" s="80"/>
      <c r="C4" s="122" t="s">
        <v>88</v>
      </c>
      <c r="D4" s="80"/>
      <c r="E4" s="84"/>
      <c r="F4" s="140"/>
    </row>
    <row r="5" spans="1:8" x14ac:dyDescent="0.35">
      <c r="A5" s="141">
        <v>1</v>
      </c>
      <c r="B5" s="123">
        <v>1</v>
      </c>
      <c r="C5" s="124" t="str">
        <f>VLOOKUP(B5,'Competitor Roster'!A:B,2,FALSE)</f>
        <v>Chris</v>
      </c>
      <c r="D5" s="124" t="str">
        <f>VLOOKUP(C5,'Competitor Roster'!B:C,2,FALSE)</f>
        <v>Redd</v>
      </c>
      <c r="E5" s="106"/>
      <c r="F5" s="117">
        <v>0</v>
      </c>
      <c r="G5" s="10"/>
      <c r="H5" s="4"/>
    </row>
    <row r="6" spans="1:8" x14ac:dyDescent="0.35">
      <c r="A6" s="142">
        <v>1</v>
      </c>
      <c r="B6" s="125">
        <v>2</v>
      </c>
      <c r="C6" s="124" t="str">
        <f>VLOOKUP(B6,'Competitor Roster'!A:B,2,FALSE)</f>
        <v>Luis</v>
      </c>
      <c r="D6" s="124" t="str">
        <f>VLOOKUP(C6,'Competitor Roster'!B:C,2,FALSE)</f>
        <v>Lopez</v>
      </c>
      <c r="E6" s="107" t="s">
        <v>112</v>
      </c>
      <c r="F6" s="116">
        <v>3</v>
      </c>
      <c r="G6" s="10"/>
      <c r="H6" s="4"/>
    </row>
    <row r="7" spans="1:8" x14ac:dyDescent="0.35">
      <c r="A7" s="141">
        <v>2</v>
      </c>
      <c r="B7" s="123">
        <v>3</v>
      </c>
      <c r="C7" s="124" t="str">
        <f>VLOOKUP(B7,'Competitor Roster'!A:B,2,FALSE)</f>
        <v>Antwaunne</v>
      </c>
      <c r="D7" s="124" t="str">
        <f>VLOOKUP(C7,'Competitor Roster'!B:C,2,FALSE)</f>
        <v>Johnson</v>
      </c>
      <c r="E7" s="106"/>
      <c r="F7" s="117">
        <v>0</v>
      </c>
      <c r="G7" s="10"/>
      <c r="H7" s="4"/>
    </row>
    <row r="8" spans="1:8" x14ac:dyDescent="0.35">
      <c r="A8" s="142">
        <v>2</v>
      </c>
      <c r="B8" s="125">
        <v>4</v>
      </c>
      <c r="C8" s="124" t="str">
        <f>VLOOKUP(B8,'Competitor Roster'!A:B,2,FALSE)</f>
        <v>Jonathan</v>
      </c>
      <c r="D8" s="124" t="str">
        <f>VLOOKUP(C8,'Competitor Roster'!B:C,2,FALSE)</f>
        <v>Sheppard</v>
      </c>
      <c r="E8" s="106" t="s">
        <v>112</v>
      </c>
      <c r="F8" s="117">
        <v>3</v>
      </c>
      <c r="G8" s="10"/>
      <c r="H8" s="4"/>
    </row>
    <row r="9" spans="1:8" x14ac:dyDescent="0.35">
      <c r="A9" s="141">
        <v>3</v>
      </c>
      <c r="B9" s="123">
        <v>5</v>
      </c>
      <c r="C9" s="124" t="str">
        <f>VLOOKUP(B9,'Competitor Roster'!A:B,2,FALSE)</f>
        <v>Nick</v>
      </c>
      <c r="D9" s="124" t="str">
        <f>VLOOKUP(C9,'Competitor Roster'!B:C,2,FALSE)</f>
        <v>Biebel</v>
      </c>
      <c r="E9" s="106" t="s">
        <v>112</v>
      </c>
      <c r="F9" s="117">
        <v>3</v>
      </c>
    </row>
    <row r="10" spans="1:8" x14ac:dyDescent="0.35">
      <c r="A10" s="142">
        <v>3</v>
      </c>
      <c r="B10" s="125">
        <v>6</v>
      </c>
      <c r="C10" s="124" t="str">
        <f>VLOOKUP(B10,'Competitor Roster'!A:B,2,FALSE)</f>
        <v>Michael</v>
      </c>
      <c r="D10" s="124" t="str">
        <f>VLOOKUP(C10,'Competitor Roster'!B:C,2,FALSE)</f>
        <v>Witt</v>
      </c>
      <c r="E10" s="106"/>
      <c r="F10" s="117">
        <v>0</v>
      </c>
    </row>
    <row r="11" spans="1:8" x14ac:dyDescent="0.35">
      <c r="A11" s="141">
        <v>4</v>
      </c>
      <c r="B11" s="126">
        <v>7</v>
      </c>
      <c r="C11" s="124" t="str">
        <f>VLOOKUP(B11,'Competitor Roster'!A:B,2,FALSE)</f>
        <v>Shane</v>
      </c>
      <c r="D11" s="124" t="str">
        <f>VLOOKUP(C11,'Competitor Roster'!B:C,2,FALSE)</f>
        <v>Steck</v>
      </c>
      <c r="E11" s="107" t="s">
        <v>112</v>
      </c>
      <c r="F11" s="117">
        <v>3</v>
      </c>
    </row>
    <row r="12" spans="1:8" ht="15" thickBot="1" x14ac:dyDescent="0.4">
      <c r="A12" s="142">
        <v>4</v>
      </c>
      <c r="B12" s="127">
        <v>8</v>
      </c>
      <c r="C12" s="128" t="str">
        <f>VLOOKUP(B12,'Competitor Roster'!A:B,2,FALSE)</f>
        <v>Daniel</v>
      </c>
      <c r="D12" s="124" t="str">
        <f>VLOOKUP(C12,'Competitor Roster'!B:C,2,FALSE)</f>
        <v>Liebster</v>
      </c>
      <c r="E12" s="106"/>
      <c r="F12" s="117">
        <v>0</v>
      </c>
    </row>
    <row r="13" spans="1:8" x14ac:dyDescent="0.35">
      <c r="A13" s="40"/>
      <c r="B13" s="80"/>
      <c r="C13" s="129" t="s">
        <v>89</v>
      </c>
      <c r="D13" s="129"/>
      <c r="E13" s="108"/>
      <c r="F13" s="117"/>
    </row>
    <row r="14" spans="1:8" x14ac:dyDescent="0.35">
      <c r="A14" s="141">
        <v>5</v>
      </c>
      <c r="B14" s="126">
        <v>2</v>
      </c>
      <c r="C14" s="124" t="str">
        <f>VLOOKUP(B14,'Competitor Roster'!A:B,2,FALSE)</f>
        <v>Luis</v>
      </c>
      <c r="D14" s="124" t="str">
        <f>VLOOKUP(C14,'Competitor Roster'!B:C,2,FALSE)</f>
        <v>Lopez</v>
      </c>
      <c r="E14" s="106" t="s">
        <v>112</v>
      </c>
      <c r="F14" s="117">
        <v>2</v>
      </c>
    </row>
    <row r="15" spans="1:8" ht="15" thickBot="1" x14ac:dyDescent="0.4">
      <c r="A15" s="142">
        <v>5</v>
      </c>
      <c r="B15" s="127">
        <v>3</v>
      </c>
      <c r="C15" s="128" t="str">
        <f>VLOOKUP(B15,'Competitor Roster'!A:B,2,FALSE)</f>
        <v>Antwaunne</v>
      </c>
      <c r="D15" s="124" t="str">
        <f>VLOOKUP(C15,'Competitor Roster'!B:C,2,FALSE)</f>
        <v>Johnson</v>
      </c>
      <c r="E15" s="106" t="s">
        <v>112</v>
      </c>
      <c r="F15" s="117">
        <v>1</v>
      </c>
    </row>
    <row r="16" spans="1:8" x14ac:dyDescent="0.35">
      <c r="A16" s="141">
        <v>6</v>
      </c>
      <c r="B16" s="126">
        <v>4</v>
      </c>
      <c r="C16" s="124" t="str">
        <f>VLOOKUP(B16,'Competitor Roster'!A:B,2,FALSE)</f>
        <v>Jonathan</v>
      </c>
      <c r="D16" s="124" t="str">
        <f>VLOOKUP(C16,'Competitor Roster'!B:C,2,FALSE)</f>
        <v>Sheppard</v>
      </c>
      <c r="E16" s="106" t="s">
        <v>112</v>
      </c>
      <c r="F16" s="117">
        <v>3</v>
      </c>
    </row>
    <row r="17" spans="1:9" x14ac:dyDescent="0.35">
      <c r="A17" s="142">
        <v>6</v>
      </c>
      <c r="B17" s="127">
        <v>5</v>
      </c>
      <c r="C17" s="124" t="str">
        <f>VLOOKUP(B17,'Competitor Roster'!A:B,2,FALSE)</f>
        <v>Nick</v>
      </c>
      <c r="D17" s="124" t="str">
        <f>VLOOKUP(C17,'Competitor Roster'!B:C,2,FALSE)</f>
        <v>Biebel</v>
      </c>
      <c r="E17" s="106"/>
      <c r="F17" s="117">
        <v>0</v>
      </c>
    </row>
    <row r="18" spans="1:9" x14ac:dyDescent="0.35">
      <c r="A18" s="141">
        <v>7</v>
      </c>
      <c r="B18" s="130">
        <v>6</v>
      </c>
      <c r="C18" s="124" t="str">
        <f>VLOOKUP(B18,'Competitor Roster'!A:B,2,FALSE)</f>
        <v>Michael</v>
      </c>
      <c r="D18" s="124" t="str">
        <f>VLOOKUP(C18,'Competitor Roster'!B:C,2,FALSE)</f>
        <v>Witt</v>
      </c>
      <c r="E18" s="106"/>
      <c r="F18" s="117">
        <v>0</v>
      </c>
    </row>
    <row r="19" spans="1:9" x14ac:dyDescent="0.35">
      <c r="A19" s="142">
        <v>7</v>
      </c>
      <c r="B19" s="130">
        <v>7</v>
      </c>
      <c r="C19" s="131" t="str">
        <f>VLOOKUP(B19,'Competitor Roster'!A:B,2,FALSE)</f>
        <v>Shane</v>
      </c>
      <c r="D19" s="124" t="str">
        <f>VLOOKUP(C19,'Competitor Roster'!B:C,2,FALSE)</f>
        <v>Steck</v>
      </c>
      <c r="E19" s="106" t="s">
        <v>112</v>
      </c>
      <c r="F19" s="117">
        <v>3</v>
      </c>
    </row>
    <row r="20" spans="1:9" x14ac:dyDescent="0.35">
      <c r="A20" s="143">
        <v>8</v>
      </c>
      <c r="B20" s="130">
        <v>1</v>
      </c>
      <c r="C20" s="131" t="str">
        <f>VLOOKUP(B20,'Competitor Roster'!A:B,2,FALSE)</f>
        <v>Chris</v>
      </c>
      <c r="D20" s="124" t="str">
        <f>VLOOKUP(C20,'Competitor Roster'!B:C,2,FALSE)</f>
        <v>Redd</v>
      </c>
      <c r="E20" s="106" t="s">
        <v>112</v>
      </c>
      <c r="F20" s="117">
        <v>3</v>
      </c>
    </row>
    <row r="21" spans="1:9" x14ac:dyDescent="0.35">
      <c r="A21" s="144">
        <v>8</v>
      </c>
      <c r="B21" s="130">
        <v>8</v>
      </c>
      <c r="C21" s="131" t="str">
        <f>VLOOKUP(B21,'Competitor Roster'!A:B,2,FALSE)</f>
        <v>Daniel</v>
      </c>
      <c r="D21" s="124" t="str">
        <f>VLOOKUP(C21,'Competitor Roster'!B:C,2,FALSE)</f>
        <v>Liebster</v>
      </c>
      <c r="E21" s="106"/>
      <c r="F21" s="117">
        <v>0</v>
      </c>
    </row>
    <row r="22" spans="1:9" ht="15" thickBot="1" x14ac:dyDescent="0.4">
      <c r="A22" s="40"/>
      <c r="B22" s="24"/>
      <c r="C22" s="89" t="s">
        <v>90</v>
      </c>
      <c r="D22" s="89"/>
      <c r="E22" s="109"/>
      <c r="F22" s="145"/>
    </row>
    <row r="23" spans="1:9" x14ac:dyDescent="0.35">
      <c r="A23" s="104">
        <v>9</v>
      </c>
      <c r="B23" s="118">
        <v>1</v>
      </c>
      <c r="C23" s="132" t="str">
        <f>VLOOKUP(B23,'Competitor Roster'!A:B,2,FALSE)</f>
        <v>Chris</v>
      </c>
      <c r="D23" s="132" t="str">
        <f>VLOOKUP(C23,'Competitor Roster'!B:C,2,FALSE)</f>
        <v>Redd</v>
      </c>
      <c r="E23" s="110" t="s">
        <v>115</v>
      </c>
      <c r="F23" s="111"/>
      <c r="G23" t="s">
        <v>10</v>
      </c>
    </row>
    <row r="24" spans="1:9" ht="15" thickBot="1" x14ac:dyDescent="0.4">
      <c r="A24" s="105" t="s">
        <v>10</v>
      </c>
      <c r="B24" s="119">
        <v>5</v>
      </c>
      <c r="C24" s="133" t="str">
        <f>VLOOKUP(B24,'Competitor Roster'!A:B,2,FALSE)</f>
        <v>Nick</v>
      </c>
      <c r="D24" s="134" t="str">
        <f>VLOOKUP(C24,'Competitor Roster'!B:C,2,FALSE)</f>
        <v>Biebel</v>
      </c>
      <c r="E24" s="112"/>
      <c r="F24" s="113"/>
    </row>
    <row r="25" spans="1:9" ht="19" thickBot="1" x14ac:dyDescent="0.5">
      <c r="A25" s="146"/>
      <c r="B25" s="120"/>
      <c r="C25" s="135" t="s">
        <v>91</v>
      </c>
      <c r="D25" s="136"/>
      <c r="E25" s="114"/>
      <c r="F25" s="147"/>
    </row>
    <row r="26" spans="1:9" x14ac:dyDescent="0.35">
      <c r="A26" s="104">
        <v>10</v>
      </c>
      <c r="B26" s="118">
        <v>2</v>
      </c>
      <c r="C26" s="132" t="str">
        <f>VLOOKUP(B26,'Competitor Roster'!A:B,2,FALSE)</f>
        <v>Luis</v>
      </c>
      <c r="D26" s="132" t="str">
        <f>VLOOKUP(C26,'Competitor Roster'!B:C,2,FALSE)</f>
        <v>Lopez</v>
      </c>
      <c r="E26" s="110"/>
      <c r="F26" s="111">
        <v>0</v>
      </c>
      <c r="H26" s="2" t="s">
        <v>10</v>
      </c>
    </row>
    <row r="27" spans="1:9" ht="15" thickBot="1" x14ac:dyDescent="0.4">
      <c r="A27" s="105" t="s">
        <v>10</v>
      </c>
      <c r="B27" s="119">
        <v>4</v>
      </c>
      <c r="C27" s="133" t="str">
        <f>VLOOKUP(B27,'Competitor Roster'!A:B,2,FALSE)</f>
        <v>Jonathan</v>
      </c>
      <c r="D27" s="134" t="str">
        <f>VLOOKUP(C27,'Competitor Roster'!B:C,2,FALSE)</f>
        <v>Sheppard</v>
      </c>
      <c r="E27" s="112" t="s">
        <v>116</v>
      </c>
      <c r="F27" s="113">
        <v>3</v>
      </c>
      <c r="G27" s="91"/>
    </row>
    <row r="28" spans="1:9" ht="15" thickBot="1" x14ac:dyDescent="0.4">
      <c r="A28" s="104">
        <v>11</v>
      </c>
      <c r="B28" s="118">
        <v>5</v>
      </c>
      <c r="C28" s="139" t="str">
        <f>VLOOKUP(B28,'Competitor Roster'!A:B,2,FALSE)</f>
        <v>Nick</v>
      </c>
      <c r="D28" s="139" t="str">
        <f>VLOOKUP(C28,'Competitor Roster'!B:C,2,FALSE)</f>
        <v>Biebel</v>
      </c>
      <c r="E28" s="110" t="s">
        <v>116</v>
      </c>
      <c r="F28" s="111">
        <v>3</v>
      </c>
      <c r="G28" s="92"/>
    </row>
    <row r="29" spans="1:9" ht="15" thickBot="1" x14ac:dyDescent="0.4">
      <c r="A29" s="146" t="s">
        <v>10</v>
      </c>
      <c r="B29" s="148">
        <v>7</v>
      </c>
      <c r="C29" s="149" t="str">
        <f>VLOOKUP(B29,'Competitor Roster'!A:B,2,FALSE)</f>
        <v>Shane</v>
      </c>
      <c r="D29" s="149" t="str">
        <f>VLOOKUP(C29,'Competitor Roster'!B:C,2,FALSE)</f>
        <v>Steck</v>
      </c>
      <c r="E29" s="150" t="s">
        <v>10</v>
      </c>
      <c r="F29" s="145">
        <v>0</v>
      </c>
      <c r="G29" s="92"/>
    </row>
    <row r="30" spans="1:9" ht="21.5" thickBot="1" x14ac:dyDescent="0.55000000000000004">
      <c r="A30" s="151"/>
      <c r="B30" s="152"/>
      <c r="C30" s="153" t="s">
        <v>92</v>
      </c>
      <c r="D30" s="154"/>
      <c r="E30" s="155"/>
      <c r="F30" s="156"/>
      <c r="G30" s="92"/>
    </row>
    <row r="31" spans="1:9" ht="15" thickBot="1" x14ac:dyDescent="0.4">
      <c r="A31" s="104">
        <v>12</v>
      </c>
      <c r="B31" s="118">
        <v>2</v>
      </c>
      <c r="C31" s="137" t="str">
        <f>VLOOKUP(B31,'Competitor Roster'!A:B,2,FALSE)</f>
        <v>Luis</v>
      </c>
      <c r="D31" s="138" t="str">
        <f>VLOOKUP(C31,'Competitor Roster'!B:C,2,FALSE)</f>
        <v>Lopez</v>
      </c>
      <c r="E31" s="110"/>
      <c r="F31" s="111">
        <v>0</v>
      </c>
      <c r="G31" s="91" t="s">
        <v>120</v>
      </c>
    </row>
    <row r="32" spans="1:9" ht="15" thickBot="1" x14ac:dyDescent="0.4">
      <c r="A32" s="105" t="s">
        <v>10</v>
      </c>
      <c r="B32" s="119">
        <v>7</v>
      </c>
      <c r="C32" s="139" t="str">
        <f>VLOOKUP(B32,'Competitor Roster'!A:B,2,FALSE)</f>
        <v>Shane</v>
      </c>
      <c r="D32" s="139" t="str">
        <f>VLOOKUP(C32,'Competitor Roster'!B:C,2,FALSE)</f>
        <v>Steck</v>
      </c>
      <c r="E32" s="112" t="s">
        <v>116</v>
      </c>
      <c r="F32" s="113">
        <v>3</v>
      </c>
      <c r="G32" s="91" t="s">
        <v>119</v>
      </c>
      <c r="H32" s="164"/>
      <c r="I32" s="163"/>
    </row>
    <row r="33" spans="1:7" ht="15" thickBot="1" x14ac:dyDescent="0.4">
      <c r="A33" s="146">
        <v>13</v>
      </c>
      <c r="B33" s="121">
        <v>4</v>
      </c>
      <c r="C33" s="133" t="str">
        <f>VLOOKUP(B33,'Competitor Roster'!A:B,2,FALSE)</f>
        <v>Jonathan</v>
      </c>
      <c r="D33" s="134" t="str">
        <f>VLOOKUP(C33,'Competitor Roster'!B:C,2,FALSE)</f>
        <v>Sheppard</v>
      </c>
      <c r="E33" s="115"/>
      <c r="F33" s="116">
        <v>0</v>
      </c>
      <c r="G33" s="91" t="s">
        <v>118</v>
      </c>
    </row>
    <row r="34" spans="1:7" ht="15" thickBot="1" x14ac:dyDescent="0.4">
      <c r="A34" s="105" t="s">
        <v>10</v>
      </c>
      <c r="B34" s="119">
        <v>5</v>
      </c>
      <c r="C34" s="139" t="str">
        <f>VLOOKUP(B34,'Competitor Roster'!A:B,2,FALSE)</f>
        <v>Nick</v>
      </c>
      <c r="D34" s="139" t="str">
        <f>VLOOKUP(C34,'Competitor Roster'!B:C,2,FALSE)</f>
        <v>Biebel</v>
      </c>
      <c r="E34" s="112" t="s">
        <v>116</v>
      </c>
      <c r="F34" s="113">
        <v>3</v>
      </c>
      <c r="G34" s="91" t="s">
        <v>117</v>
      </c>
    </row>
    <row r="35" spans="1:7" ht="115.5" x14ac:dyDescent="0.35">
      <c r="C35" s="51" t="s">
        <v>56</v>
      </c>
    </row>
    <row r="36" spans="1:7" ht="159.5" x14ac:dyDescent="0.35">
      <c r="C36" s="51" t="s">
        <v>57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7"/>
  <sheetViews>
    <sheetView workbookViewId="0">
      <selection activeCell="G1" sqref="G1:H1"/>
    </sheetView>
  </sheetViews>
  <sheetFormatPr defaultRowHeight="14.5" x14ac:dyDescent="0.35"/>
  <cols>
    <col min="1" max="1" width="9.36328125" style="2" customWidth="1"/>
    <col min="2" max="2" width="4.6328125" style="2" customWidth="1"/>
    <col min="3" max="3" width="24.6328125" customWidth="1"/>
    <col min="4" max="4" width="4.6328125" style="2" bestFit="1" customWidth="1"/>
    <col min="5" max="5" width="24.6328125" customWidth="1"/>
  </cols>
  <sheetData>
    <row r="1" spans="1:8" ht="21.5" thickBot="1" x14ac:dyDescent="0.55000000000000004">
      <c r="A1" s="45" t="s">
        <v>50</v>
      </c>
      <c r="F1" s="59"/>
      <c r="G1" s="60" t="s">
        <v>66</v>
      </c>
      <c r="H1" s="60" t="s">
        <v>67</v>
      </c>
    </row>
    <row r="2" spans="1:8" ht="18.5" x14ac:dyDescent="0.45">
      <c r="A2" s="46" t="s">
        <v>51</v>
      </c>
      <c r="B2" s="38"/>
      <c r="C2" s="47" t="s">
        <v>52</v>
      </c>
      <c r="D2" s="38"/>
      <c r="E2" s="48"/>
      <c r="F2" s="39" t="s">
        <v>45</v>
      </c>
    </row>
    <row r="3" spans="1:8" x14ac:dyDescent="0.35">
      <c r="A3" s="40" t="s">
        <v>46</v>
      </c>
      <c r="B3" s="24" t="s">
        <v>47</v>
      </c>
      <c r="C3" s="24" t="s">
        <v>48</v>
      </c>
      <c r="D3" s="24" t="s">
        <v>47</v>
      </c>
      <c r="E3" s="24" t="s">
        <v>48</v>
      </c>
      <c r="F3" s="41" t="s">
        <v>49</v>
      </c>
    </row>
    <row r="4" spans="1:8" x14ac:dyDescent="0.35">
      <c r="A4" s="40">
        <v>1</v>
      </c>
      <c r="B4" s="24">
        <v>1</v>
      </c>
      <c r="C4" s="24" t="str">
        <f>VLOOKUP(B4,'Competitor Roster'!A:B,2,FALSE)</f>
        <v>Chris</v>
      </c>
      <c r="D4" s="24">
        <v>2</v>
      </c>
      <c r="E4" s="24" t="str">
        <f>VLOOKUP(D4,'Competitor Roster'!A:B,2,FALSE)</f>
        <v>Luis</v>
      </c>
      <c r="F4" s="61"/>
      <c r="G4" s="62">
        <v>3</v>
      </c>
      <c r="H4" s="62">
        <v>0</v>
      </c>
    </row>
    <row r="5" spans="1:8" x14ac:dyDescent="0.35">
      <c r="A5" s="40">
        <v>2</v>
      </c>
      <c r="B5" s="24">
        <v>3</v>
      </c>
      <c r="C5" s="24" t="str">
        <f>VLOOKUP(B5,'Competitor Roster'!A:B,2,FALSE)</f>
        <v>Antwaunne</v>
      </c>
      <c r="D5" s="24">
        <v>4</v>
      </c>
      <c r="E5" s="24" t="str">
        <f>VLOOKUP(D5,'Competitor Roster'!A:B,2,FALSE)</f>
        <v>Jonathan</v>
      </c>
      <c r="F5" s="61"/>
      <c r="G5" s="62">
        <v>1</v>
      </c>
      <c r="H5" s="62">
        <v>2</v>
      </c>
    </row>
    <row r="6" spans="1:8" ht="15" thickBot="1" x14ac:dyDescent="0.4">
      <c r="A6" s="49">
        <v>3</v>
      </c>
      <c r="B6" s="42">
        <v>5</v>
      </c>
      <c r="C6" s="24" t="str">
        <f>VLOOKUP(B6,'Competitor Roster'!A:B,2,FALSE)</f>
        <v>Nick</v>
      </c>
      <c r="D6" s="24">
        <v>6</v>
      </c>
      <c r="E6" s="24" t="str">
        <f>VLOOKUP(D6,'Competitor Roster'!A:B,2,FALSE)</f>
        <v>Michael</v>
      </c>
      <c r="F6" s="63"/>
      <c r="G6" s="62">
        <v>1</v>
      </c>
      <c r="H6" s="62">
        <v>2</v>
      </c>
    </row>
    <row r="7" spans="1:8" ht="15" thickBot="1" x14ac:dyDescent="0.4">
      <c r="C7" s="6"/>
      <c r="D7" s="52"/>
      <c r="E7" s="53"/>
    </row>
    <row r="8" spans="1:8" ht="18.5" x14ac:dyDescent="0.45">
      <c r="A8" s="46" t="s">
        <v>51</v>
      </c>
      <c r="B8" s="38"/>
      <c r="C8" s="47" t="s">
        <v>53</v>
      </c>
      <c r="D8" s="38"/>
      <c r="E8" s="48"/>
      <c r="F8" s="39" t="s">
        <v>45</v>
      </c>
    </row>
    <row r="9" spans="1:8" x14ac:dyDescent="0.35">
      <c r="A9" s="40" t="s">
        <v>46</v>
      </c>
      <c r="B9" s="24" t="s">
        <v>47</v>
      </c>
      <c r="C9" s="24" t="s">
        <v>48</v>
      </c>
      <c r="D9" s="24" t="s">
        <v>47</v>
      </c>
      <c r="E9" s="24" t="s">
        <v>48</v>
      </c>
      <c r="F9" s="41" t="s">
        <v>49</v>
      </c>
    </row>
    <row r="10" spans="1:8" x14ac:dyDescent="0.35">
      <c r="A10" s="40">
        <v>4</v>
      </c>
      <c r="B10" s="24">
        <v>1</v>
      </c>
      <c r="C10" s="24" t="str">
        <f>VLOOKUP(B10,'Competitor Roster'!A:B,2,FALSE)</f>
        <v>Chris</v>
      </c>
      <c r="D10" s="24">
        <v>6</v>
      </c>
      <c r="E10" s="24" t="str">
        <f>VLOOKUP(D10,'Competitor Roster'!A:B,2,FALSE)</f>
        <v>Michael</v>
      </c>
      <c r="F10" s="61"/>
      <c r="G10" s="62">
        <v>1</v>
      </c>
      <c r="H10" s="62">
        <v>2</v>
      </c>
    </row>
    <row r="11" spans="1:8" x14ac:dyDescent="0.35">
      <c r="A11" s="40">
        <v>5</v>
      </c>
      <c r="B11" s="24">
        <v>2</v>
      </c>
      <c r="C11" s="24" t="str">
        <f>VLOOKUP(B11,'Competitor Roster'!A:B,2,FALSE)</f>
        <v>Luis</v>
      </c>
      <c r="D11" s="24">
        <v>3</v>
      </c>
      <c r="E11" s="24" t="str">
        <f>VLOOKUP(D11,'Competitor Roster'!A:B,2,FALSE)</f>
        <v>Antwaunne</v>
      </c>
      <c r="F11" s="61"/>
      <c r="G11" s="62">
        <v>1</v>
      </c>
      <c r="H11" s="62">
        <v>2</v>
      </c>
    </row>
    <row r="12" spans="1:8" ht="15" thickBot="1" x14ac:dyDescent="0.4">
      <c r="A12" s="49">
        <v>6</v>
      </c>
      <c r="B12" s="42">
        <v>4</v>
      </c>
      <c r="C12" s="42" t="str">
        <f>VLOOKUP(B12,'Competitor Roster'!A:B,2,FALSE)</f>
        <v>Jonathan</v>
      </c>
      <c r="D12" s="42">
        <v>5</v>
      </c>
      <c r="E12" s="42" t="str">
        <f>VLOOKUP(D12,'Competitor Roster'!A:B,2,FALSE)</f>
        <v>Nick</v>
      </c>
      <c r="F12" s="63"/>
      <c r="G12" s="62">
        <v>3</v>
      </c>
      <c r="H12" s="62">
        <v>0</v>
      </c>
    </row>
    <row r="13" spans="1:8" x14ac:dyDescent="0.35">
      <c r="C13" s="10" t="s">
        <v>54</v>
      </c>
      <c r="D13" s="4"/>
      <c r="E13" s="10"/>
    </row>
    <row r="14" spans="1:8" ht="15" thickBot="1" x14ac:dyDescent="0.4">
      <c r="C14" s="10"/>
      <c r="D14" s="4"/>
      <c r="E14" s="10"/>
    </row>
    <row r="15" spans="1:8" ht="18.5" x14ac:dyDescent="0.45">
      <c r="A15" s="46" t="s">
        <v>51</v>
      </c>
      <c r="B15" s="38"/>
      <c r="C15" s="47" t="s">
        <v>55</v>
      </c>
      <c r="D15" s="38"/>
      <c r="E15" s="54"/>
      <c r="F15" s="39" t="s">
        <v>45</v>
      </c>
    </row>
    <row r="16" spans="1:8" x14ac:dyDescent="0.35">
      <c r="A16" s="40" t="s">
        <v>46</v>
      </c>
      <c r="B16" s="24" t="s">
        <v>47</v>
      </c>
      <c r="C16" s="24" t="s">
        <v>48</v>
      </c>
      <c r="D16" s="24" t="s">
        <v>47</v>
      </c>
      <c r="E16" s="55" t="s">
        <v>48</v>
      </c>
      <c r="F16" s="41" t="s">
        <v>49</v>
      </c>
    </row>
    <row r="17" spans="1:8" x14ac:dyDescent="0.35">
      <c r="A17" s="40">
        <v>7</v>
      </c>
      <c r="B17" s="24"/>
      <c r="C17" s="24" t="s">
        <v>10</v>
      </c>
      <c r="D17" s="24"/>
      <c r="E17" s="55" t="s">
        <v>10</v>
      </c>
      <c r="F17" s="61"/>
      <c r="G17" s="62"/>
      <c r="H17" s="62"/>
    </row>
    <row r="18" spans="1:8" ht="15" thickBot="1" x14ac:dyDescent="0.4">
      <c r="A18" s="49">
        <v>8</v>
      </c>
      <c r="B18" s="42"/>
      <c r="C18" s="42" t="s">
        <v>10</v>
      </c>
      <c r="D18" s="42"/>
      <c r="E18" s="56" t="s">
        <v>10</v>
      </c>
      <c r="F18" s="63"/>
      <c r="G18" s="62"/>
      <c r="H18" s="62"/>
    </row>
    <row r="19" spans="1:8" ht="15" thickBot="1" x14ac:dyDescent="0.4">
      <c r="A19" s="24"/>
      <c r="B19" s="24"/>
      <c r="C19" s="24"/>
      <c r="D19" s="24"/>
      <c r="E19" s="24"/>
      <c r="F19" s="5"/>
    </row>
    <row r="20" spans="1:8" ht="18.5" x14ac:dyDescent="0.45">
      <c r="A20" s="46" t="s">
        <v>51</v>
      </c>
      <c r="B20" s="38"/>
      <c r="C20" s="47" t="s">
        <v>61</v>
      </c>
      <c r="D20" s="38"/>
      <c r="E20" s="54"/>
      <c r="F20" s="39" t="s">
        <v>45</v>
      </c>
    </row>
    <row r="21" spans="1:8" x14ac:dyDescent="0.35">
      <c r="A21" s="40" t="s">
        <v>46</v>
      </c>
      <c r="B21" s="24" t="s">
        <v>47</v>
      </c>
      <c r="C21" s="24" t="s">
        <v>48</v>
      </c>
      <c r="D21" s="24" t="s">
        <v>47</v>
      </c>
      <c r="E21" s="55" t="s">
        <v>48</v>
      </c>
      <c r="F21" s="41" t="s">
        <v>49</v>
      </c>
    </row>
    <row r="22" spans="1:8" x14ac:dyDescent="0.35">
      <c r="A22" s="40">
        <v>9</v>
      </c>
      <c r="B22" s="24"/>
      <c r="C22" s="24" t="s">
        <v>10</v>
      </c>
      <c r="D22" s="24"/>
      <c r="E22" s="55" t="s">
        <v>10</v>
      </c>
      <c r="F22" s="57"/>
      <c r="G22" s="62"/>
      <c r="H22" s="62"/>
    </row>
    <row r="23" spans="1:8" ht="15" thickBot="1" x14ac:dyDescent="0.4">
      <c r="A23" s="49">
        <v>10</v>
      </c>
      <c r="B23" s="42"/>
      <c r="C23" s="42" t="s">
        <v>10</v>
      </c>
      <c r="D23" s="42"/>
      <c r="E23" s="56" t="s">
        <v>10</v>
      </c>
      <c r="F23" s="58"/>
      <c r="G23" s="62"/>
      <c r="H23" s="62"/>
    </row>
    <row r="24" spans="1:8" ht="159.5" x14ac:dyDescent="0.35">
      <c r="C24" s="51" t="s">
        <v>56</v>
      </c>
      <c r="E24" s="51" t="s">
        <v>57</v>
      </c>
    </row>
    <row r="26" spans="1:8" ht="21.5" thickBot="1" x14ac:dyDescent="0.55000000000000004">
      <c r="A26" s="45" t="s">
        <v>50</v>
      </c>
    </row>
    <row r="27" spans="1:8" ht="18.5" x14ac:dyDescent="0.45">
      <c r="A27" s="46" t="s">
        <v>58</v>
      </c>
      <c r="B27" s="38"/>
      <c r="C27" s="47" t="s">
        <v>52</v>
      </c>
      <c r="D27" s="38"/>
      <c r="E27" s="48"/>
      <c r="F27" s="39" t="s">
        <v>45</v>
      </c>
    </row>
    <row r="28" spans="1:8" x14ac:dyDescent="0.35">
      <c r="A28" s="40" t="s">
        <v>46</v>
      </c>
      <c r="B28" s="24" t="s">
        <v>47</v>
      </c>
      <c r="C28" s="24" t="s">
        <v>48</v>
      </c>
      <c r="D28" s="24" t="s">
        <v>47</v>
      </c>
      <c r="E28" s="24" t="s">
        <v>48</v>
      </c>
      <c r="F28" s="41" t="s">
        <v>49</v>
      </c>
    </row>
    <row r="29" spans="1:8" x14ac:dyDescent="0.35">
      <c r="A29" s="40">
        <v>1</v>
      </c>
      <c r="B29" s="24">
        <v>1</v>
      </c>
      <c r="C29" s="5"/>
      <c r="D29" s="24">
        <v>2</v>
      </c>
      <c r="E29" s="5"/>
      <c r="F29" s="43"/>
    </row>
    <row r="30" spans="1:8" x14ac:dyDescent="0.35">
      <c r="A30" s="40">
        <v>2</v>
      </c>
      <c r="B30" s="24">
        <v>3</v>
      </c>
      <c r="C30" s="5"/>
      <c r="D30" s="24">
        <v>4</v>
      </c>
      <c r="E30" s="5"/>
      <c r="F30" s="43"/>
    </row>
    <row r="31" spans="1:8" x14ac:dyDescent="0.35">
      <c r="A31" s="40">
        <v>3</v>
      </c>
      <c r="B31" s="24">
        <v>5</v>
      </c>
      <c r="C31" s="5"/>
      <c r="D31" s="24">
        <v>6</v>
      </c>
      <c r="E31" s="5"/>
      <c r="F31" s="43"/>
    </row>
    <row r="32" spans="1:8" ht="15" thickBot="1" x14ac:dyDescent="0.4">
      <c r="A32" s="49" t="s">
        <v>59</v>
      </c>
      <c r="B32" s="42">
        <v>7</v>
      </c>
      <c r="C32" s="50"/>
      <c r="D32" s="42">
        <v>0</v>
      </c>
      <c r="E32" s="50"/>
      <c r="F32" s="44"/>
    </row>
    <row r="33" spans="1:6" ht="15" thickBot="1" x14ac:dyDescent="0.4"/>
    <row r="34" spans="1:6" ht="18.5" x14ac:dyDescent="0.45">
      <c r="A34" s="46" t="s">
        <v>58</v>
      </c>
      <c r="B34" s="38"/>
      <c r="C34" s="47" t="s">
        <v>53</v>
      </c>
      <c r="D34" s="38"/>
      <c r="E34" s="48"/>
      <c r="F34" s="39" t="s">
        <v>45</v>
      </c>
    </row>
    <row r="35" spans="1:6" x14ac:dyDescent="0.35">
      <c r="A35" s="40" t="s">
        <v>46</v>
      </c>
      <c r="B35" s="24" t="s">
        <v>47</v>
      </c>
      <c r="C35" s="24" t="s">
        <v>48</v>
      </c>
      <c r="D35" s="24" t="s">
        <v>47</v>
      </c>
      <c r="E35" s="24" t="s">
        <v>48</v>
      </c>
      <c r="F35" s="41" t="s">
        <v>49</v>
      </c>
    </row>
    <row r="36" spans="1:6" x14ac:dyDescent="0.35">
      <c r="A36" s="40">
        <v>4</v>
      </c>
      <c r="B36" s="24">
        <v>7</v>
      </c>
      <c r="C36" s="24"/>
      <c r="D36" s="24">
        <v>1</v>
      </c>
      <c r="E36" s="24"/>
      <c r="F36" s="41"/>
    </row>
    <row r="37" spans="1:6" x14ac:dyDescent="0.35">
      <c r="A37" s="40">
        <v>5</v>
      </c>
      <c r="B37" s="24">
        <v>2</v>
      </c>
      <c r="C37" s="5"/>
      <c r="D37" s="24">
        <v>3</v>
      </c>
      <c r="E37" s="5" t="s">
        <v>10</v>
      </c>
      <c r="F37" s="43"/>
    </row>
    <row r="38" spans="1:6" x14ac:dyDescent="0.35">
      <c r="A38" s="40">
        <v>6</v>
      </c>
      <c r="B38" s="24">
        <v>4</v>
      </c>
      <c r="C38" s="5"/>
      <c r="D38" s="24">
        <v>5</v>
      </c>
      <c r="E38" s="5"/>
      <c r="F38" s="43"/>
    </row>
    <row r="39" spans="1:6" ht="15" thickBot="1" x14ac:dyDescent="0.4">
      <c r="A39" s="49">
        <v>7</v>
      </c>
      <c r="B39" s="42">
        <v>6</v>
      </c>
      <c r="C39" s="50"/>
      <c r="D39" s="42">
        <v>7</v>
      </c>
      <c r="E39" s="50"/>
      <c r="F39" s="44"/>
    </row>
    <row r="40" spans="1:6" x14ac:dyDescent="0.35">
      <c r="C40" s="10" t="s">
        <v>54</v>
      </c>
      <c r="D40" s="4"/>
      <c r="E40" s="10"/>
    </row>
    <row r="41" spans="1:6" ht="15" thickBot="1" x14ac:dyDescent="0.4">
      <c r="C41" s="10"/>
      <c r="D41" s="4"/>
      <c r="E41" s="10"/>
    </row>
    <row r="42" spans="1:6" ht="18.5" x14ac:dyDescent="0.45">
      <c r="A42" s="46" t="s">
        <v>58</v>
      </c>
      <c r="B42" s="38"/>
      <c r="C42" s="47" t="s">
        <v>55</v>
      </c>
      <c r="D42" s="38"/>
      <c r="E42" s="48"/>
      <c r="F42" s="39" t="s">
        <v>45</v>
      </c>
    </row>
    <row r="43" spans="1:6" x14ac:dyDescent="0.35">
      <c r="A43" s="40" t="s">
        <v>46</v>
      </c>
      <c r="B43" s="24" t="s">
        <v>47</v>
      </c>
      <c r="C43" s="24" t="s">
        <v>48</v>
      </c>
      <c r="D43" s="24" t="s">
        <v>47</v>
      </c>
      <c r="E43" s="24" t="s">
        <v>48</v>
      </c>
      <c r="F43" s="41" t="s">
        <v>49</v>
      </c>
    </row>
    <row r="44" spans="1:6" x14ac:dyDescent="0.35">
      <c r="A44" s="40">
        <v>8</v>
      </c>
      <c r="B44" s="24"/>
      <c r="C44" s="5"/>
      <c r="D44" s="24"/>
      <c r="E44" s="5"/>
      <c r="F44" s="43"/>
    </row>
    <row r="45" spans="1:6" x14ac:dyDescent="0.35">
      <c r="A45" s="40">
        <v>9</v>
      </c>
      <c r="B45" s="24"/>
      <c r="C45" s="5"/>
      <c r="D45" s="24"/>
      <c r="E45" s="5"/>
      <c r="F45" s="43"/>
    </row>
    <row r="46" spans="1:6" ht="15" thickBot="1" x14ac:dyDescent="0.4">
      <c r="A46" s="49">
        <v>10</v>
      </c>
      <c r="B46" s="42"/>
      <c r="C46" s="50"/>
      <c r="D46" s="42"/>
      <c r="E46" s="50"/>
      <c r="F46" s="44"/>
    </row>
    <row r="47" spans="1:6" ht="159.5" x14ac:dyDescent="0.35">
      <c r="C47" s="51" t="s">
        <v>56</v>
      </c>
      <c r="E47" s="51" t="s">
        <v>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
  <sheetViews>
    <sheetView workbookViewId="0">
      <selection activeCell="D3" sqref="D3"/>
    </sheetView>
  </sheetViews>
  <sheetFormatPr defaultRowHeight="14.5" x14ac:dyDescent="0.35"/>
  <cols>
    <col min="1" max="1" width="5.36328125" customWidth="1"/>
    <col min="2" max="2" width="39.6328125" bestFit="1" customWidth="1"/>
  </cols>
  <sheetData>
    <row r="1" spans="1:7" ht="15.5" x14ac:dyDescent="0.35">
      <c r="B1" s="11" t="s">
        <v>60</v>
      </c>
      <c r="C1" s="10" t="s">
        <v>44</v>
      </c>
      <c r="D1" t="s">
        <v>62</v>
      </c>
      <c r="E1" t="s">
        <v>63</v>
      </c>
      <c r="F1" t="s">
        <v>64</v>
      </c>
      <c r="G1" t="s">
        <v>65</v>
      </c>
    </row>
    <row r="2" spans="1:7" x14ac:dyDescent="0.35">
      <c r="A2" s="10" t="s">
        <v>26</v>
      </c>
      <c r="B2" s="12" t="s">
        <v>43</v>
      </c>
    </row>
    <row r="3" spans="1:7" x14ac:dyDescent="0.35">
      <c r="A3">
        <v>1</v>
      </c>
      <c r="B3" s="24" t="str">
        <f>VLOOKUP(A3,'Competitor Roster'!A:B,2,FALSE)</f>
        <v>Chris</v>
      </c>
      <c r="C3" s="24" t="str">
        <f>VLOOKUP(B3,'Competitor Roster'!B:C,2,FALSE)</f>
        <v>Redd</v>
      </c>
      <c r="D3" s="67">
        <f>VLOOKUP(A3,'Rounds of 8 athletes'!B:E,4,FALSE)</f>
        <v>0</v>
      </c>
      <c r="E3" s="67">
        <f>VLOOKUP(A3,'Rounds of 8 athletes'!B:E,4,FALSE)</f>
        <v>0</v>
      </c>
      <c r="F3" s="64"/>
      <c r="G3" s="64"/>
    </row>
    <row r="4" spans="1:7" x14ac:dyDescent="0.35">
      <c r="A4">
        <v>2</v>
      </c>
      <c r="B4" s="24" t="str">
        <f>VLOOKUP(A4,'Competitor Roster'!A:B,2,FALSE)</f>
        <v>Luis</v>
      </c>
      <c r="C4" s="24" t="str">
        <f>VLOOKUP(B4,'Competitor Roster'!B:C,2,FALSE)</f>
        <v>Lopez</v>
      </c>
      <c r="D4" s="67" t="str">
        <f>VLOOKUP(A4,'Rounds of 8 athletes'!B:E,4,FALSE)</f>
        <v>ll</v>
      </c>
      <c r="E4" s="67" t="str">
        <f>VLOOKUP(A4,'Rounds of 8 athletes'!B:E,4,FALSE)</f>
        <v>ll</v>
      </c>
      <c r="F4" s="64"/>
      <c r="G4" s="64"/>
    </row>
    <row r="5" spans="1:7" x14ac:dyDescent="0.35">
      <c r="A5">
        <v>3</v>
      </c>
      <c r="B5" s="24" t="str">
        <f>VLOOKUP(A5,'Competitor Roster'!A:B,2,FALSE)</f>
        <v>Antwaunne</v>
      </c>
      <c r="C5" s="24" t="str">
        <f>VLOOKUP(B5,'Competitor Roster'!B:C,2,FALSE)</f>
        <v>Johnson</v>
      </c>
      <c r="D5" s="67">
        <f>VLOOKUP(A5,'Rounds of 8 athletes'!B:E,4,FALSE)</f>
        <v>0</v>
      </c>
      <c r="E5" s="67">
        <f>VLOOKUP(A5,'Rounds of 8 athletes'!B:E,4,FALSE)</f>
        <v>0</v>
      </c>
      <c r="F5" s="64"/>
      <c r="G5" s="64"/>
    </row>
    <row r="6" spans="1:7" x14ac:dyDescent="0.35">
      <c r="A6">
        <v>4</v>
      </c>
      <c r="B6" s="24" t="str">
        <f>VLOOKUP(A6,'Competitor Roster'!A:B,2,FALSE)</f>
        <v>Jonathan</v>
      </c>
      <c r="C6" s="24" t="str">
        <f>VLOOKUP(B6,'Competitor Roster'!B:C,2,FALSE)</f>
        <v>Sheppard</v>
      </c>
      <c r="D6" s="67" t="str">
        <f>VLOOKUP(A6,'Rounds of 8 athletes'!B:E,4,FALSE)</f>
        <v>ll</v>
      </c>
      <c r="E6" s="67" t="str">
        <f>VLOOKUP(A6,'Rounds of 8 athletes'!B:E,4,FALSE)</f>
        <v>ll</v>
      </c>
      <c r="F6" s="64"/>
      <c r="G6" s="64"/>
    </row>
    <row r="7" spans="1:7" x14ac:dyDescent="0.35">
      <c r="A7">
        <v>5</v>
      </c>
      <c r="B7" s="24" t="str">
        <f>VLOOKUP(A7,'Competitor Roster'!A:B,2,FALSE)</f>
        <v>Nick</v>
      </c>
      <c r="C7" s="24" t="str">
        <f>VLOOKUP(B7,'Competitor Roster'!B:C,2,FALSE)</f>
        <v>Biebel</v>
      </c>
      <c r="D7" s="67" t="str">
        <f>VLOOKUP(A7,'Rounds of 8 athletes'!B:E,4,FALSE)</f>
        <v>ll</v>
      </c>
      <c r="E7" s="67" t="str">
        <f>VLOOKUP(A7,'Rounds of 8 athletes'!B:E,4,FALSE)</f>
        <v>ll</v>
      </c>
      <c r="F7" s="64"/>
      <c r="G7" s="64"/>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workbookViewId="0">
      <selection activeCell="B5" sqref="B5"/>
    </sheetView>
  </sheetViews>
  <sheetFormatPr defaultRowHeight="14.5" x14ac:dyDescent="0.35"/>
  <cols>
    <col min="1" max="1" width="5.36328125" customWidth="1"/>
    <col min="2" max="2" width="12.90625" customWidth="1"/>
    <col min="4" max="4" width="5.36328125" customWidth="1"/>
    <col min="5" max="5" width="12.36328125" bestFit="1" customWidth="1"/>
    <col min="6" max="6" width="7" customWidth="1"/>
    <col min="7" max="7" width="5.36328125" customWidth="1"/>
    <col min="8" max="8" width="12.90625" bestFit="1" customWidth="1"/>
    <col min="9" max="9" width="7" customWidth="1"/>
    <col min="10" max="10" width="5.36328125" customWidth="1"/>
    <col min="11" max="11" width="11.08984375" bestFit="1" customWidth="1"/>
    <col min="12" max="12" width="7" customWidth="1"/>
    <col min="13" max="13" width="5.36328125" customWidth="1"/>
    <col min="14" max="14" width="9.36328125" bestFit="1" customWidth="1"/>
    <col min="15" max="15" width="7" customWidth="1"/>
  </cols>
  <sheetData>
    <row r="1" spans="1:15" ht="15.5" x14ac:dyDescent="0.35">
      <c r="B1" s="11" t="s">
        <v>60</v>
      </c>
    </row>
    <row r="2" spans="1:15" ht="15" thickBot="1" x14ac:dyDescent="0.4">
      <c r="A2" s="10" t="s">
        <v>26</v>
      </c>
      <c r="B2" s="12" t="s">
        <v>43</v>
      </c>
      <c r="C2" s="10" t="s">
        <v>44</v>
      </c>
      <c r="D2" s="10" t="s">
        <v>26</v>
      </c>
      <c r="E2" s="12" t="s">
        <v>43</v>
      </c>
      <c r="F2" s="10" t="s">
        <v>44</v>
      </c>
      <c r="G2" s="10" t="s">
        <v>26</v>
      </c>
      <c r="H2" s="12" t="s">
        <v>43</v>
      </c>
      <c r="I2" s="10" t="s">
        <v>44</v>
      </c>
      <c r="J2" s="10" t="s">
        <v>26</v>
      </c>
      <c r="K2" s="12" t="s">
        <v>43</v>
      </c>
      <c r="L2" s="10" t="s">
        <v>44</v>
      </c>
      <c r="M2" s="10" t="s">
        <v>26</v>
      </c>
      <c r="N2" s="12" t="s">
        <v>43</v>
      </c>
      <c r="O2" s="10" t="s">
        <v>44</v>
      </c>
    </row>
    <row r="3" spans="1:15" ht="15" thickBot="1" x14ac:dyDescent="0.4">
      <c r="A3" s="6">
        <v>1</v>
      </c>
      <c r="B3" s="52" t="str">
        <f>VLOOKUP(A3,'Competitor Roster'!A:B,2,FALSE)</f>
        <v>Chris</v>
      </c>
      <c r="C3" s="69" t="str">
        <f>VLOOKUP(B3,'Competitor Roster'!B:C,2,FALSE)</f>
        <v>Redd</v>
      </c>
      <c r="D3" s="6">
        <v>2</v>
      </c>
      <c r="E3" s="52" t="str">
        <f>VLOOKUP(D3,'Competitor Roster'!A:B,2,FALSE)</f>
        <v>Luis</v>
      </c>
      <c r="F3" s="69" t="str">
        <f>VLOOKUP(E3,'Competitor Roster'!B:C,2,FALSE)</f>
        <v>Lopez</v>
      </c>
      <c r="G3" s="6">
        <v>3</v>
      </c>
      <c r="H3" s="52" t="str">
        <f>VLOOKUP(G3,'Competitor Roster'!A:B,2,FALSE)</f>
        <v>Antwaunne</v>
      </c>
      <c r="I3" s="69" t="str">
        <f>VLOOKUP(H3,'Competitor Roster'!B:C,2,FALSE)</f>
        <v>Johnson</v>
      </c>
      <c r="J3" s="6">
        <v>4</v>
      </c>
      <c r="K3" s="52" t="str">
        <f>VLOOKUP(J3,'Competitor Roster'!A:B,2,FALSE)</f>
        <v>Jonathan</v>
      </c>
      <c r="L3" s="69" t="str">
        <f>VLOOKUP(K3,'Competitor Roster'!B:C,2,FALSE)</f>
        <v>Sheppard</v>
      </c>
      <c r="M3" s="6">
        <v>5</v>
      </c>
      <c r="N3" s="52" t="str">
        <f>VLOOKUP(M3,'Competitor Roster'!A:B,2,FALSE)</f>
        <v>Nick</v>
      </c>
      <c r="O3" s="69" t="str">
        <f>VLOOKUP(N3,'Competitor Roster'!B:C,2,FALSE)</f>
        <v>Biebel</v>
      </c>
    </row>
    <row r="4" spans="1:15" x14ac:dyDescent="0.35">
      <c r="A4">
        <v>1</v>
      </c>
      <c r="B4" s="67">
        <f>VLOOKUP(A3,'Rounds of 8 athletes'!B:E,4,FALSE)</f>
        <v>0</v>
      </c>
      <c r="D4">
        <v>2</v>
      </c>
      <c r="E4" s="67" t="str">
        <f>VLOOKUP(D3,'Rounds of 8 athletes'!B:E,4,FALSE)</f>
        <v>ll</v>
      </c>
      <c r="H4" s="67">
        <f>VLOOKUP(G3,'Rounds of 8 athletes'!$B:$E,4,FALSE)</f>
        <v>0</v>
      </c>
      <c r="K4" s="67" t="str">
        <f>VLOOKUP(J3,'Rounds of 8 athletes'!$B:$E,4,FALSE)</f>
        <v>ll</v>
      </c>
      <c r="N4" s="67" t="str">
        <f>VLOOKUP(M3,'Rounds of 8 athletes'!$B:$E,4,FALSE)</f>
        <v>ll</v>
      </c>
    </row>
    <row r="5" spans="1:15" x14ac:dyDescent="0.35">
      <c r="A5">
        <v>1</v>
      </c>
      <c r="B5" s="67">
        <f>VLOOKUP(A4,'Rounds of 8 athletes'!B:E,4,FALSE)</f>
        <v>0</v>
      </c>
      <c r="D5">
        <v>2</v>
      </c>
    </row>
    <row r="6" spans="1:15" x14ac:dyDescent="0.35">
      <c r="A6">
        <v>1</v>
      </c>
      <c r="B6" s="67">
        <f>VLOOKUP(A5,'Rounds of 8 athletes'!B:E,4,FALSE)</f>
        <v>0</v>
      </c>
      <c r="D6">
        <v>2</v>
      </c>
    </row>
    <row r="7" spans="1:15" x14ac:dyDescent="0.35">
      <c r="A7">
        <v>1</v>
      </c>
      <c r="B7" s="67">
        <f>VLOOKUP(A6,'Rounds of 8 athletes'!B:E,4,FALSE)</f>
        <v>0</v>
      </c>
      <c r="D7">
        <v>2</v>
      </c>
    </row>
    <row r="8" spans="1:15" x14ac:dyDescent="0.35">
      <c r="A8">
        <v>1</v>
      </c>
      <c r="B8" s="67">
        <f>VLOOKUP(A7,'Rounds of 8 athletes'!B:E,4,FALSE)</f>
        <v>0</v>
      </c>
      <c r="D8">
        <v>2</v>
      </c>
    </row>
    <row r="9" spans="1:15" x14ac:dyDescent="0.35">
      <c r="A9">
        <v>1</v>
      </c>
      <c r="B9" s="67">
        <f>VLOOKUP(A8,'Rounds of 8 athletes'!B:E,4,FALSE)</f>
        <v>0</v>
      </c>
      <c r="D9">
        <v>2</v>
      </c>
    </row>
    <row r="10" spans="1:15" x14ac:dyDescent="0.35">
      <c r="A10">
        <v>1</v>
      </c>
      <c r="B10" s="67">
        <f>VLOOKUP(A9,'Rounds of 8 athletes'!B:E,4,FALSE)</f>
        <v>0</v>
      </c>
      <c r="D10">
        <v>2</v>
      </c>
    </row>
    <row r="11" spans="1:15" x14ac:dyDescent="0.35">
      <c r="A11">
        <v>1</v>
      </c>
      <c r="B11" s="67">
        <f>VLOOKUP(A10,'Rounds of 8 athletes'!B:E,4,FALSE)</f>
        <v>0</v>
      </c>
      <c r="D11">
        <v>2</v>
      </c>
    </row>
    <row r="12" spans="1:15" x14ac:dyDescent="0.35">
      <c r="A12">
        <v>1</v>
      </c>
      <c r="B12" s="67">
        <f>VLOOKUP(A11,'Rounds of 8 athletes'!B:E,4,FALSE)</f>
        <v>0</v>
      </c>
      <c r="D12">
        <v>2</v>
      </c>
    </row>
    <row r="13" spans="1:15" x14ac:dyDescent="0.35">
      <c r="A13">
        <v>1</v>
      </c>
      <c r="B13" s="67">
        <f>VLOOKUP(A12,'Rounds of 8 athletes'!B:E,4,FALSE)</f>
        <v>0</v>
      </c>
      <c r="D13">
        <v>2</v>
      </c>
    </row>
    <row r="14" spans="1:15" x14ac:dyDescent="0.35">
      <c r="A14">
        <v>1</v>
      </c>
      <c r="B14" s="67">
        <f>VLOOKUP(A13,'Rounds of 8 athletes'!B:E,4,FALSE)</f>
        <v>0</v>
      </c>
      <c r="D14">
        <v>2</v>
      </c>
    </row>
    <row r="15" spans="1:15" x14ac:dyDescent="0.35">
      <c r="A15">
        <v>1</v>
      </c>
      <c r="D15">
        <v>2</v>
      </c>
    </row>
    <row r="16" spans="1:15" x14ac:dyDescent="0.35">
      <c r="A16">
        <v>1</v>
      </c>
      <c r="D16">
        <v>2</v>
      </c>
    </row>
    <row r="17" spans="1:4" x14ac:dyDescent="0.35">
      <c r="A17">
        <v>1</v>
      </c>
      <c r="D17">
        <v>2</v>
      </c>
    </row>
    <row r="18" spans="1:4" x14ac:dyDescent="0.35">
      <c r="A18">
        <v>1</v>
      </c>
      <c r="D18">
        <v>2</v>
      </c>
    </row>
    <row r="19" spans="1:4" x14ac:dyDescent="0.35">
      <c r="A19">
        <v>1</v>
      </c>
      <c r="D19">
        <v>2</v>
      </c>
    </row>
    <row r="20" spans="1:4" x14ac:dyDescent="0.35">
      <c r="A20">
        <v>1</v>
      </c>
      <c r="D20">
        <v>2</v>
      </c>
    </row>
    <row r="21" spans="1:4" x14ac:dyDescent="0.35">
      <c r="A21">
        <v>1</v>
      </c>
      <c r="D21">
        <v>2</v>
      </c>
    </row>
    <row r="22" spans="1:4" x14ac:dyDescent="0.35">
      <c r="A22">
        <v>1</v>
      </c>
      <c r="D22">
        <v>2</v>
      </c>
    </row>
    <row r="23" spans="1:4" x14ac:dyDescent="0.35">
      <c r="A23">
        <v>1</v>
      </c>
      <c r="D23">
        <v>2</v>
      </c>
    </row>
    <row r="24" spans="1:4" x14ac:dyDescent="0.35">
      <c r="A24">
        <v>1</v>
      </c>
      <c r="D24">
        <v>2</v>
      </c>
    </row>
    <row r="25" spans="1:4" x14ac:dyDescent="0.35">
      <c r="A25">
        <v>1</v>
      </c>
      <c r="D25">
        <v>2</v>
      </c>
    </row>
    <row r="26" spans="1:4" x14ac:dyDescent="0.35">
      <c r="A26">
        <v>1</v>
      </c>
      <c r="D26">
        <v>2</v>
      </c>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
  <sheetViews>
    <sheetView tabSelected="1" workbookViewId="0">
      <pane ySplit="2" topLeftCell="A3" activePane="bottomLeft" state="frozen"/>
      <selection pane="bottomLeft" sqref="A1:I18"/>
    </sheetView>
  </sheetViews>
  <sheetFormatPr defaultRowHeight="14.5" x14ac:dyDescent="0.35"/>
  <cols>
    <col min="1" max="1" width="9.08984375" style="2" customWidth="1"/>
    <col min="2" max="2" width="4.6328125" style="2" customWidth="1"/>
    <col min="3" max="4" width="21.90625" style="2" customWidth="1"/>
    <col min="5" max="5" width="8" style="2" hidden="1" customWidth="1"/>
    <col min="6" max="6" width="6.6328125" style="2" hidden="1" customWidth="1"/>
    <col min="7" max="7" width="7" style="10" customWidth="1"/>
    <col min="8" max="8" width="7" style="2" customWidth="1"/>
    <col min="9" max="9" width="12.90625" bestFit="1" customWidth="1"/>
    <col min="10" max="10" width="7" customWidth="1"/>
    <col min="11" max="11" width="5.36328125" customWidth="1"/>
    <col min="12" max="12" width="11.08984375" bestFit="1" customWidth="1"/>
    <col min="13" max="13" width="7" customWidth="1"/>
    <col min="14" max="14" width="5.36328125" customWidth="1"/>
    <col min="15" max="15" width="9.36328125" bestFit="1" customWidth="1"/>
    <col min="16" max="16" width="7" customWidth="1"/>
  </cols>
  <sheetData>
    <row r="1" spans="1:9" ht="23.5" x14ac:dyDescent="0.55000000000000004">
      <c r="A1" s="96" t="s">
        <v>121</v>
      </c>
      <c r="B1" s="70"/>
      <c r="D1" s="95" t="str">
        <f>'Competitor Roster'!$B$1</f>
        <v>2021 ALL AMERICAN</v>
      </c>
      <c r="H1" s="4"/>
    </row>
    <row r="2" spans="1:9" ht="15.5" x14ac:dyDescent="0.35">
      <c r="A2" s="4" t="str">
        <f>'Rounds of 8 athletes'!A3</f>
        <v>Match #</v>
      </c>
      <c r="B2" s="68" t="str">
        <f>'Rounds of 8 athletes'!B3</f>
        <v>Lot#</v>
      </c>
      <c r="C2" s="94" t="str">
        <f>'Rounds of 8 athletes'!C3</f>
        <v>MIDDLEWEIGHT MEN</v>
      </c>
      <c r="D2" s="4"/>
      <c r="E2" s="4" t="str">
        <f>'Rounds of 8 athletes'!E3</f>
        <v>bouts won</v>
      </c>
      <c r="F2" s="68" t="str">
        <f>'Rounds of 8 athletes'!F3</f>
        <v xml:space="preserve">Points </v>
      </c>
      <c r="G2" s="4" t="s">
        <v>68</v>
      </c>
      <c r="H2" s="4" t="s">
        <v>78</v>
      </c>
    </row>
    <row r="3" spans="1:9" ht="15" thickBot="1" x14ac:dyDescent="0.4">
      <c r="A3" s="71">
        <f>'Rounds of 8 athletes'!A5</f>
        <v>1</v>
      </c>
      <c r="B3" s="71">
        <f>'Rounds of 8 athletes'!B5</f>
        <v>1</v>
      </c>
      <c r="E3" s="97">
        <f>'Rounds of 8 athletes'!E5</f>
        <v>0</v>
      </c>
      <c r="F3" s="71">
        <f>'Rounds of 8 athletes'!F5</f>
        <v>0</v>
      </c>
      <c r="G3" s="73"/>
    </row>
    <row r="4" spans="1:9" ht="15" thickBot="1" x14ac:dyDescent="0.4">
      <c r="A4" s="74">
        <v>8</v>
      </c>
      <c r="B4" s="77">
        <v>1</v>
      </c>
      <c r="C4" s="100" t="str">
        <f>'Rounds of 8 athletes'!C5</f>
        <v>Chris</v>
      </c>
      <c r="D4" s="101" t="str">
        <f>'Rounds of 8 athletes'!D5</f>
        <v>Redd</v>
      </c>
      <c r="E4" s="102" t="str">
        <f>'Rounds of 8 athletes'!E20</f>
        <v>ll</v>
      </c>
      <c r="F4" s="101">
        <f>'Rounds of 8 athletes'!F20</f>
        <v>3</v>
      </c>
      <c r="G4" s="75">
        <f>SUM(F3:F4)</f>
        <v>3</v>
      </c>
      <c r="H4" s="161"/>
    </row>
    <row r="5" spans="1:9" ht="15" thickBot="1" x14ac:dyDescent="0.4">
      <c r="A5" s="74">
        <v>1</v>
      </c>
      <c r="B5" s="72">
        <f>'Rounds of 8 athletes'!B6</f>
        <v>2</v>
      </c>
      <c r="E5" s="74" t="str">
        <f>'Rounds of 8 athletes'!E6</f>
        <v>ll</v>
      </c>
      <c r="F5" s="74">
        <f>'Rounds of 8 athletes'!F6</f>
        <v>3</v>
      </c>
    </row>
    <row r="6" spans="1:9" ht="15" thickBot="1" x14ac:dyDescent="0.4">
      <c r="A6" s="74">
        <f>'Rounds of 8 athletes'!A14</f>
        <v>5</v>
      </c>
      <c r="B6" s="72">
        <f>'Rounds of 8 athletes'!B14</f>
        <v>2</v>
      </c>
      <c r="C6" s="100" t="str">
        <f>'Rounds of 8 athletes'!C6</f>
        <v>Luis</v>
      </c>
      <c r="D6" s="101" t="str">
        <f>'Rounds of 8 athletes'!D6</f>
        <v>Lopez</v>
      </c>
      <c r="E6" s="101" t="str">
        <f>'Rounds of 8 athletes'!E14</f>
        <v>ll</v>
      </c>
      <c r="F6" s="101">
        <f>'Rounds of 8 athletes'!F14</f>
        <v>2</v>
      </c>
      <c r="G6" s="75">
        <f>SUM(F5:F6)</f>
        <v>5</v>
      </c>
      <c r="H6" s="161"/>
    </row>
    <row r="7" spans="1:9" ht="15" thickBot="1" x14ac:dyDescent="0.4">
      <c r="A7" s="74">
        <f>'Rounds of 8 athletes'!A7</f>
        <v>2</v>
      </c>
      <c r="B7" s="72">
        <f>'Rounds of 8 athletes'!B7</f>
        <v>3</v>
      </c>
      <c r="E7" s="74">
        <f>'Rounds of 8 athletes'!E7</f>
        <v>0</v>
      </c>
      <c r="F7" s="74">
        <f>'Rounds of 8 athletes'!F7</f>
        <v>0</v>
      </c>
      <c r="G7" s="73"/>
    </row>
    <row r="8" spans="1:9" ht="15" thickBot="1" x14ac:dyDescent="0.4">
      <c r="A8" s="74">
        <v>5</v>
      </c>
      <c r="B8" s="72">
        <f>'Rounds of 8 athletes'!B15</f>
        <v>3</v>
      </c>
      <c r="C8" s="100" t="str">
        <f>'Rounds of 8 athletes'!C7</f>
        <v>Antwaunne</v>
      </c>
      <c r="D8" s="101" t="str">
        <f>'Rounds of 8 athletes'!D7</f>
        <v>Johnson</v>
      </c>
      <c r="E8" s="101" t="str">
        <f>'Rounds of 8 athletes'!E15</f>
        <v>ll</v>
      </c>
      <c r="F8" s="101">
        <f>'Rounds of 8 athletes'!F15</f>
        <v>1</v>
      </c>
      <c r="G8" s="75">
        <f>SUM(F7:F8)</f>
        <v>1</v>
      </c>
      <c r="H8" s="161">
        <v>6</v>
      </c>
      <c r="I8" t="s">
        <v>113</v>
      </c>
    </row>
    <row r="9" spans="1:9" ht="15" thickBot="1" x14ac:dyDescent="0.4">
      <c r="A9" s="74">
        <v>2</v>
      </c>
      <c r="B9" s="77">
        <f>'Rounds of 8 athletes'!B8</f>
        <v>4</v>
      </c>
      <c r="E9" s="74" t="str">
        <f>'Rounds of 8 athletes'!E8</f>
        <v>ll</v>
      </c>
      <c r="F9" s="74">
        <f>'Rounds of 8 athletes'!F8</f>
        <v>3</v>
      </c>
      <c r="G9"/>
    </row>
    <row r="10" spans="1:9" ht="15" thickBot="1" x14ac:dyDescent="0.4">
      <c r="A10" s="74">
        <v>6</v>
      </c>
      <c r="B10" s="77">
        <v>4</v>
      </c>
      <c r="C10" s="100" t="str">
        <f>'Rounds of 8 athletes'!C8</f>
        <v>Jonathan</v>
      </c>
      <c r="D10" s="101" t="str">
        <f>'Rounds of 8 athletes'!D8</f>
        <v>Sheppard</v>
      </c>
      <c r="E10" s="99" t="str">
        <f>'Rounds of 8 athletes'!E16</f>
        <v>ll</v>
      </c>
      <c r="F10" s="98">
        <f>'Rounds of 8 athletes'!F16</f>
        <v>3</v>
      </c>
      <c r="G10" s="75">
        <f>SUM(F9:F10)</f>
        <v>6</v>
      </c>
      <c r="H10" s="162"/>
    </row>
    <row r="11" spans="1:9" ht="15" thickBot="1" x14ac:dyDescent="0.4">
      <c r="A11" s="74">
        <v>3</v>
      </c>
      <c r="B11" s="72">
        <f>'Rounds of 8 athletes'!B9</f>
        <v>5</v>
      </c>
      <c r="E11" s="74" t="str">
        <f>'Rounds of 8 athletes'!E9</f>
        <v>ll</v>
      </c>
      <c r="F11" s="72">
        <f>'Rounds of 8 athletes'!F9</f>
        <v>3</v>
      </c>
      <c r="G11"/>
    </row>
    <row r="12" spans="1:9" ht="15" thickBot="1" x14ac:dyDescent="0.4">
      <c r="A12" s="74">
        <v>6</v>
      </c>
      <c r="B12" s="77">
        <v>5</v>
      </c>
      <c r="C12" s="100" t="str">
        <f>'Rounds of 8 athletes'!C9</f>
        <v>Nick</v>
      </c>
      <c r="D12" s="101" t="str">
        <f>'Rounds of 8 athletes'!D9</f>
        <v>Biebel</v>
      </c>
      <c r="E12" s="102">
        <f>'Rounds of 8 athletes'!E17</f>
        <v>0</v>
      </c>
      <c r="F12" s="101">
        <f>'Rounds of 8 athletes'!F17</f>
        <v>0</v>
      </c>
      <c r="G12" s="75">
        <f>SUM(F11:F12)</f>
        <v>3</v>
      </c>
      <c r="H12" s="161"/>
    </row>
    <row r="13" spans="1:9" ht="15" thickBot="1" x14ac:dyDescent="0.4">
      <c r="A13" s="74">
        <v>3</v>
      </c>
      <c r="B13" s="72">
        <f>'Rounds of 8 athletes'!B10</f>
        <v>6</v>
      </c>
      <c r="E13" s="74">
        <f>'Rounds of 8 athletes'!E10</f>
        <v>0</v>
      </c>
      <c r="F13" s="74">
        <f>'Rounds of 8 athletes'!F10</f>
        <v>0</v>
      </c>
      <c r="G13"/>
    </row>
    <row r="14" spans="1:9" ht="15" thickBot="1" x14ac:dyDescent="0.4">
      <c r="A14" s="74">
        <v>7</v>
      </c>
      <c r="B14" s="77">
        <v>6</v>
      </c>
      <c r="C14" s="100" t="str">
        <f>'Rounds of 8 athletes'!C10</f>
        <v>Michael</v>
      </c>
      <c r="D14" s="101" t="str">
        <f>'Rounds of 8 athletes'!D10</f>
        <v>Witt</v>
      </c>
      <c r="E14" s="102">
        <f>'Rounds of 8 athletes'!E18</f>
        <v>0</v>
      </c>
      <c r="F14" s="101">
        <f>'Rounds of 8 athletes'!F18</f>
        <v>0</v>
      </c>
      <c r="G14" s="75">
        <f>SUM(F13:F14)</f>
        <v>0</v>
      </c>
      <c r="H14" s="161" t="s">
        <v>114</v>
      </c>
      <c r="I14" t="s">
        <v>113</v>
      </c>
    </row>
    <row r="15" spans="1:9" ht="15" thickBot="1" x14ac:dyDescent="0.4">
      <c r="A15" s="74">
        <v>4</v>
      </c>
      <c r="B15" s="72">
        <v>7</v>
      </c>
      <c r="C15" s="74" t="s">
        <v>10</v>
      </c>
      <c r="D15" s="74"/>
      <c r="E15" s="74" t="str">
        <f>'Rounds of 8 athletes'!E11</f>
        <v>ll</v>
      </c>
      <c r="F15" s="74">
        <f>'Rounds of 8 athletes'!F11</f>
        <v>3</v>
      </c>
      <c r="G15"/>
    </row>
    <row r="16" spans="1:9" ht="15" thickBot="1" x14ac:dyDescent="0.4">
      <c r="A16" s="74">
        <v>7</v>
      </c>
      <c r="B16" s="72">
        <v>7</v>
      </c>
      <c r="C16" s="100" t="str">
        <f>'Rounds of 8 athletes'!C11</f>
        <v>Shane</v>
      </c>
      <c r="D16" s="101" t="str">
        <f>'Rounds of 8 athletes'!D11</f>
        <v>Steck</v>
      </c>
      <c r="E16" s="99" t="str">
        <f>'Rounds of 8 athletes'!E19</f>
        <v>ll</v>
      </c>
      <c r="F16" s="98">
        <f>'Rounds of 8 athletes'!F19</f>
        <v>3</v>
      </c>
      <c r="G16" s="75">
        <f>SUM(F15:F16)</f>
        <v>6</v>
      </c>
      <c r="H16" s="161"/>
    </row>
    <row r="17" spans="2:9" ht="15" thickBot="1" x14ac:dyDescent="0.4">
      <c r="B17" s="2">
        <v>8</v>
      </c>
      <c r="C17" s="74" t="s">
        <v>10</v>
      </c>
      <c r="D17" s="74"/>
      <c r="E17" s="74">
        <f>'Rounds of 8 athletes'!E13</f>
        <v>0</v>
      </c>
      <c r="F17" s="74">
        <f>'Rounds of 8 athletes'!F13</f>
        <v>0</v>
      </c>
      <c r="G17"/>
    </row>
    <row r="18" spans="2:9" ht="15" thickBot="1" x14ac:dyDescent="0.4">
      <c r="B18" s="2">
        <v>8</v>
      </c>
      <c r="C18" s="100" t="str">
        <f>'Rounds of 8 athletes'!C12</f>
        <v>Daniel</v>
      </c>
      <c r="D18" s="101" t="str">
        <f>'Rounds of 8 athletes'!D12</f>
        <v>Liebster</v>
      </c>
      <c r="E18" s="99">
        <f>'Rounds of 8 athletes'!E21</f>
        <v>0</v>
      </c>
      <c r="F18" s="98">
        <f>'Rounds of 8 athletes'!F21</f>
        <v>0</v>
      </c>
      <c r="G18" s="75">
        <f>SUM(F17:F18)</f>
        <v>0</v>
      </c>
      <c r="H18" s="161" t="s">
        <v>114</v>
      </c>
      <c r="I18" t="s">
        <v>113</v>
      </c>
    </row>
  </sheetData>
  <sortState xmlns:xlrd2="http://schemas.microsoft.com/office/spreadsheetml/2017/richdata2" ref="A3:F14">
    <sortCondition ref="B3:B14"/>
  </sortState>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Light Weight Men</vt:lpstr>
      <vt:lpstr>Light Heavy Weight Men</vt:lpstr>
      <vt:lpstr>Heavy Weight Men</vt:lpstr>
      <vt:lpstr>Light Weight Women </vt:lpstr>
      <vt:lpstr>Heavy Weight Women</vt:lpstr>
      <vt:lpstr>Competitor Roster</vt:lpstr>
      <vt:lpstr>Rounds of 8 athletes</vt:lpstr>
      <vt:lpstr>Rounds</vt:lpstr>
      <vt:lpstr>Score Sheet</vt:lpstr>
      <vt:lpstr>Score Sheet (2)</vt:lpstr>
      <vt:lpstr>Prelim Score</vt:lpstr>
      <vt:lpstr>'Competitor Roster'!Print_Area</vt:lpstr>
      <vt:lpstr>'Heavy Weight Men'!Print_Area</vt:lpstr>
      <vt:lpstr>'Prelim Score'!Print_Area</vt:lpstr>
      <vt:lpstr>'Rounds of 8 athletes'!Print_Area</vt:lpstr>
      <vt:lpstr>'Score Sheet'!Print_Area</vt:lpstr>
      <vt:lpstr>'Score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2021-07-15T21:54:44Z</cp:lastPrinted>
  <dcterms:created xsi:type="dcterms:W3CDTF">2012-12-13T18:30:16Z</dcterms:created>
  <dcterms:modified xsi:type="dcterms:W3CDTF">2021-07-15T21:54:54Z</dcterms:modified>
</cp:coreProperties>
</file>